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 activeTab="6"/>
  </bookViews>
  <sheets>
    <sheet name="II.1. 1.1. 011" sheetId="28" r:id="rId1"/>
    <sheet name="II.1. 1.1. 013,014" sheetId="29" r:id="rId2"/>
    <sheet name="II.1. 1.1. WNiP" sheetId="33" r:id="rId3"/>
    <sheet name="II.1. 1.5." sheetId="38" r:id="rId4"/>
    <sheet name="II.1. 1.7." sheetId="31" r:id="rId5"/>
    <sheet name="II.1. 1.14." sheetId="43" r:id="rId6"/>
    <sheet name="II.1. 1.15." sheetId="34" r:id="rId7"/>
  </sheets>
  <calcPr calcId="152511"/>
</workbook>
</file>

<file path=xl/calcChain.xml><?xml version="1.0" encoding="utf-8"?>
<calcChain xmlns="http://schemas.openxmlformats.org/spreadsheetml/2006/main">
  <c r="G9" i="31" l="1"/>
  <c r="H9" i="31"/>
  <c r="H10" i="31"/>
  <c r="F8" i="38" l="1"/>
  <c r="F9" i="38" l="1"/>
  <c r="F7" i="38"/>
  <c r="C9" i="43" l="1"/>
  <c r="C8" i="34" l="1"/>
  <c r="J19" i="33"/>
  <c r="I19" i="33"/>
  <c r="H19" i="33"/>
  <c r="F19" i="33"/>
  <c r="E19" i="33"/>
  <c r="D19" i="33"/>
  <c r="C19" i="33"/>
  <c r="K18" i="33"/>
  <c r="G18" i="33"/>
  <c r="L18" i="33" s="1"/>
  <c r="K17" i="33"/>
  <c r="G17" i="33"/>
  <c r="K16" i="33"/>
  <c r="K19" i="33" s="1"/>
  <c r="G16" i="33"/>
  <c r="G19" i="33" s="1"/>
  <c r="J11" i="33"/>
  <c r="I11" i="33"/>
  <c r="H11" i="33"/>
  <c r="F11" i="33"/>
  <c r="E11" i="33"/>
  <c r="D11" i="33"/>
  <c r="C11" i="33"/>
  <c r="K10" i="33"/>
  <c r="G10" i="33"/>
  <c r="L10" i="33" s="1"/>
  <c r="K9" i="33"/>
  <c r="K11" i="33" s="1"/>
  <c r="G9" i="33"/>
  <c r="G11" i="33" s="1"/>
  <c r="F11" i="31"/>
  <c r="E11" i="31"/>
  <c r="D11" i="31"/>
  <c r="C11" i="31"/>
  <c r="G10" i="31"/>
  <c r="G8" i="31"/>
  <c r="H8" i="31" s="1"/>
  <c r="G7" i="31"/>
  <c r="C24" i="29"/>
  <c r="C23" i="29"/>
  <c r="C25" i="29" s="1"/>
  <c r="J18" i="29"/>
  <c r="I18" i="29"/>
  <c r="H18" i="29"/>
  <c r="F18" i="29"/>
  <c r="E18" i="29"/>
  <c r="D18" i="29"/>
  <c r="C18" i="29"/>
  <c r="K17" i="29"/>
  <c r="G17" i="29"/>
  <c r="L17" i="29" s="1"/>
  <c r="K16" i="29"/>
  <c r="G16" i="29"/>
  <c r="J11" i="29"/>
  <c r="I11" i="29"/>
  <c r="H11" i="29"/>
  <c r="F11" i="29"/>
  <c r="E11" i="29"/>
  <c r="D11" i="29"/>
  <c r="C11" i="29"/>
  <c r="K10" i="29"/>
  <c r="G10" i="29"/>
  <c r="L10" i="29" s="1"/>
  <c r="K9" i="29"/>
  <c r="K11" i="29" s="1"/>
  <c r="G9" i="29"/>
  <c r="C48" i="28"/>
  <c r="C47" i="28"/>
  <c r="C46" i="28"/>
  <c r="C45" i="28"/>
  <c r="C44" i="28"/>
  <c r="C43" i="28"/>
  <c r="C42" i="28"/>
  <c r="C41" i="28"/>
  <c r="C40" i="28"/>
  <c r="C39" i="28"/>
  <c r="J34" i="28"/>
  <c r="I34" i="28"/>
  <c r="H34" i="28"/>
  <c r="F34" i="28"/>
  <c r="E34" i="28"/>
  <c r="D34" i="28"/>
  <c r="C34" i="28"/>
  <c r="K33" i="28"/>
  <c r="L33" i="28" s="1"/>
  <c r="G33" i="28"/>
  <c r="K32" i="28"/>
  <c r="G32" i="28"/>
  <c r="K31" i="28"/>
  <c r="G31" i="28"/>
  <c r="K30" i="28"/>
  <c r="G30" i="28"/>
  <c r="L30" i="28" s="1"/>
  <c r="L29" i="28"/>
  <c r="K29" i="28"/>
  <c r="G29" i="28"/>
  <c r="K28" i="28"/>
  <c r="G28" i="28"/>
  <c r="K27" i="28"/>
  <c r="G27" i="28"/>
  <c r="L27" i="28" s="1"/>
  <c r="K26" i="28"/>
  <c r="G26" i="28"/>
  <c r="L26" i="28" s="1"/>
  <c r="K25" i="28"/>
  <c r="G25" i="28"/>
  <c r="L25" i="28" s="1"/>
  <c r="K24" i="28"/>
  <c r="K34" i="28" s="1"/>
  <c r="G24" i="28"/>
  <c r="J19" i="28"/>
  <c r="I19" i="28"/>
  <c r="H19" i="28"/>
  <c r="F19" i="28"/>
  <c r="E19" i="28"/>
  <c r="D19" i="28"/>
  <c r="C19" i="28"/>
  <c r="K18" i="28"/>
  <c r="G18" i="28"/>
  <c r="L18" i="28" s="1"/>
  <c r="L48" i="28" s="1"/>
  <c r="K17" i="28"/>
  <c r="G17" i="28"/>
  <c r="K16" i="28"/>
  <c r="G16" i="28"/>
  <c r="L16" i="28" s="1"/>
  <c r="K15" i="28"/>
  <c r="G15" i="28"/>
  <c r="K14" i="28"/>
  <c r="G14" i="28"/>
  <c r="L14" i="28" s="1"/>
  <c r="L44" i="28" s="1"/>
  <c r="K13" i="28"/>
  <c r="G13" i="28"/>
  <c r="K12" i="28"/>
  <c r="G12" i="28"/>
  <c r="L12" i="28" s="1"/>
  <c r="L42" i="28" s="1"/>
  <c r="K11" i="28"/>
  <c r="G11" i="28"/>
  <c r="L11" i="28" s="1"/>
  <c r="K10" i="28"/>
  <c r="L10" i="28" s="1"/>
  <c r="G10" i="28"/>
  <c r="K9" i="28"/>
  <c r="G9" i="28"/>
  <c r="G11" i="31" l="1"/>
  <c r="H11" i="31" s="1"/>
  <c r="L17" i="33"/>
  <c r="L40" i="28"/>
  <c r="L17" i="28"/>
  <c r="L28" i="28"/>
  <c r="C49" i="28"/>
  <c r="C24" i="33"/>
  <c r="C25" i="33" s="1"/>
  <c r="K19" i="28"/>
  <c r="L32" i="28"/>
  <c r="G18" i="29"/>
  <c r="L13" i="28"/>
  <c r="L15" i="28"/>
  <c r="L45" i="28" s="1"/>
  <c r="L31" i="28"/>
  <c r="L46" i="28" s="1"/>
  <c r="G11" i="29"/>
  <c r="K18" i="29"/>
  <c r="L9" i="33"/>
  <c r="L11" i="33" s="1"/>
  <c r="L16" i="33"/>
  <c r="L19" i="33" s="1"/>
  <c r="H7" i="31"/>
  <c r="L24" i="29"/>
  <c r="L9" i="29"/>
  <c r="L16" i="29"/>
  <c r="L18" i="29" s="1"/>
  <c r="L41" i="28"/>
  <c r="L9" i="28"/>
  <c r="G19" i="28"/>
  <c r="L24" i="28"/>
  <c r="G34" i="28"/>
  <c r="L34" i="28" l="1"/>
  <c r="L43" i="28"/>
  <c r="L47" i="28"/>
  <c r="L24" i="33"/>
  <c r="L25" i="33" s="1"/>
  <c r="L11" i="29"/>
  <c r="L23" i="29"/>
  <c r="L25" i="29" s="1"/>
  <c r="L19" i="28"/>
  <c r="L39" i="28"/>
  <c r="L49" i="28" l="1"/>
</calcChain>
</file>

<file path=xl/sharedStrings.xml><?xml version="1.0" encoding="utf-8"?>
<sst xmlns="http://schemas.openxmlformats.org/spreadsheetml/2006/main" count="235" uniqueCount="144">
  <si>
    <t>1.</t>
  </si>
  <si>
    <t>2.</t>
  </si>
  <si>
    <t>3.</t>
  </si>
  <si>
    <t xml:space="preserve">  </t>
  </si>
  <si>
    <t>aktualizacja</t>
  </si>
  <si>
    <t>przemieszczenie</t>
  </si>
  <si>
    <t>nabycie</t>
  </si>
  <si>
    <t>likwidacja</t>
  </si>
  <si>
    <t xml:space="preserve">Ogółem zwiększenie umorzenia
(14 + 15 + 16) </t>
  </si>
  <si>
    <t xml:space="preserve">Ogółem zmniejszenie umorzenia
(18 + 19 + 20) </t>
  </si>
  <si>
    <t>Umorzenie - stan na koniec roku obrotowego
(13 + 17 - 21)</t>
  </si>
  <si>
    <t>Grunty</t>
  </si>
  <si>
    <t>Środki transportu</t>
  </si>
  <si>
    <t xml:space="preserve">stan na początek roku obrotowego
 (3 - 13) </t>
  </si>
  <si>
    <t xml:space="preserve">stan na koniec roku obrotowego
 (12 - 22) </t>
  </si>
  <si>
    <t>Wartości niematerialne
 i prawne</t>
  </si>
  <si>
    <t>w tym:
umarzane w 100 %</t>
  </si>
  <si>
    <t xml:space="preserve">w tym: 
umorzenie 071
</t>
  </si>
  <si>
    <t xml:space="preserve">umorzenie 072
</t>
  </si>
  <si>
    <r>
      <t>Wartość początkowa - stan na początek roku obrotowego</t>
    </r>
    <r>
      <rPr>
        <sz val="14"/>
        <color theme="1"/>
        <rFont val="Arial"/>
        <family val="2"/>
        <charset val="238"/>
      </rPr>
      <t xml:space="preserve"> </t>
    </r>
  </si>
  <si>
    <r>
      <t>Zwiększenie wartości początkowej</t>
    </r>
    <r>
      <rPr>
        <sz val="14"/>
        <color theme="1"/>
        <rFont val="Arial"/>
        <family val="2"/>
        <charset val="238"/>
      </rPr>
      <t xml:space="preserve"> </t>
    </r>
  </si>
  <si>
    <r>
      <t>Zmniejszenie wartości początkowej</t>
    </r>
    <r>
      <rPr>
        <sz val="14"/>
        <color theme="1"/>
        <rFont val="Arial"/>
        <family val="2"/>
        <charset val="238"/>
      </rPr>
      <t xml:space="preserve"> </t>
    </r>
  </si>
  <si>
    <r>
      <t>Ogółem zmniejszenie wartości początkowej (8 + 9 + 10)</t>
    </r>
    <r>
      <rPr>
        <sz val="14"/>
        <color theme="1"/>
        <rFont val="Arial"/>
        <family val="2"/>
        <charset val="238"/>
      </rPr>
      <t xml:space="preserve"> </t>
    </r>
  </si>
  <si>
    <r>
      <t>Wartość początkowa - stan na koniec roku obrotowego 
(3 + 7 - 11)</t>
    </r>
    <r>
      <rPr>
        <sz val="14"/>
        <color theme="1"/>
        <rFont val="Arial"/>
        <family val="2"/>
        <charset val="238"/>
      </rPr>
      <t xml:space="preserve"> </t>
    </r>
  </si>
  <si>
    <r>
      <t>zbycie</t>
    </r>
    <r>
      <rPr>
        <sz val="14"/>
        <color theme="1"/>
        <rFont val="Arial"/>
        <family val="2"/>
        <charset val="238"/>
      </rPr>
      <t xml:space="preserve"> </t>
    </r>
  </si>
  <si>
    <r>
      <t>Umorzenie - stan na początek roku obrotowego</t>
    </r>
    <r>
      <rPr>
        <sz val="14"/>
        <color theme="1"/>
        <rFont val="Arial"/>
        <family val="2"/>
        <charset val="238"/>
      </rPr>
      <t xml:space="preserve"> </t>
    </r>
  </si>
  <si>
    <r>
      <t>aktualizacja</t>
    </r>
    <r>
      <rPr>
        <sz val="14"/>
        <color theme="1"/>
        <rFont val="Arial"/>
        <family val="2"/>
        <charset val="238"/>
      </rPr>
      <t xml:space="preserve"> </t>
    </r>
  </si>
  <si>
    <r>
      <t>amortyzacja za rok obrotowy</t>
    </r>
    <r>
      <rPr>
        <sz val="14"/>
        <color theme="1"/>
        <rFont val="Arial"/>
        <family val="2"/>
        <charset val="238"/>
      </rPr>
      <t xml:space="preserve"> </t>
    </r>
  </si>
  <si>
    <r>
      <t>Wartość początkowa - stan na początek roku obrotowego</t>
    </r>
    <r>
      <rPr>
        <sz val="16"/>
        <color theme="1"/>
        <rFont val="Arial"/>
        <family val="2"/>
        <charset val="238"/>
      </rPr>
      <t xml:space="preserve"> </t>
    </r>
  </si>
  <si>
    <r>
      <t>Zwiększenie wartości początkowej</t>
    </r>
    <r>
      <rPr>
        <sz val="16"/>
        <color theme="1"/>
        <rFont val="Arial"/>
        <family val="2"/>
        <charset val="238"/>
      </rPr>
      <t xml:space="preserve"> </t>
    </r>
  </si>
  <si>
    <r>
      <t>Zmniejszenie wartości początkowej</t>
    </r>
    <r>
      <rPr>
        <sz val="16"/>
        <color theme="1"/>
        <rFont val="Arial"/>
        <family val="2"/>
        <charset val="238"/>
      </rPr>
      <t xml:space="preserve"> </t>
    </r>
  </si>
  <si>
    <r>
      <t>Ogółem zmniejszenie wartości początkowej 
(8 + 9 + 10)</t>
    </r>
    <r>
      <rPr>
        <sz val="16"/>
        <color theme="1"/>
        <rFont val="Arial"/>
        <family val="2"/>
        <charset val="238"/>
      </rPr>
      <t xml:space="preserve"> </t>
    </r>
  </si>
  <si>
    <r>
      <t>Wartość początkowa - stan na koniec roku obrotowego 
(3 + 7 - 11)</t>
    </r>
    <r>
      <rPr>
        <sz val="16"/>
        <color theme="1"/>
        <rFont val="Arial"/>
        <family val="2"/>
        <charset val="238"/>
      </rPr>
      <t xml:space="preserve"> </t>
    </r>
  </si>
  <si>
    <r>
      <t>zbycie</t>
    </r>
    <r>
      <rPr>
        <sz val="16"/>
        <color theme="1"/>
        <rFont val="Arial"/>
        <family val="2"/>
        <charset val="238"/>
      </rPr>
      <t xml:space="preserve"> </t>
    </r>
  </si>
  <si>
    <r>
      <t>Umorzenie - stan na początek roku obrotowego</t>
    </r>
    <r>
      <rPr>
        <sz val="16"/>
        <color theme="1"/>
        <rFont val="Arial"/>
        <family val="2"/>
        <charset val="238"/>
      </rPr>
      <t xml:space="preserve"> </t>
    </r>
  </si>
  <si>
    <r>
      <t>aktualizacja</t>
    </r>
    <r>
      <rPr>
        <sz val="16"/>
        <color theme="1"/>
        <rFont val="Arial"/>
        <family val="2"/>
        <charset val="238"/>
      </rPr>
      <t xml:space="preserve"> </t>
    </r>
  </si>
  <si>
    <r>
      <t>Wartość netto składników aktywów</t>
    </r>
    <r>
      <rPr>
        <sz val="20"/>
        <color theme="1"/>
        <rFont val="Arial"/>
        <family val="2"/>
        <charset val="238"/>
      </rPr>
      <t xml:space="preserve"> </t>
    </r>
  </si>
  <si>
    <t>Ogółem zwiększenie wartości początkowej
(4 + 5 + 6)</t>
  </si>
  <si>
    <t>Zmniejszenie umorzenia w ciągu roku obrotowego</t>
  </si>
  <si>
    <r>
      <t>Zwiększenie umorzenia w ciągu roku obrotowego</t>
    </r>
    <r>
      <rPr>
        <sz val="14"/>
        <color theme="1"/>
        <rFont val="Arial"/>
        <family val="2"/>
        <charset val="238"/>
      </rPr>
      <t xml:space="preserve"> </t>
    </r>
  </si>
  <si>
    <r>
      <t>Zwiększenie umorzenia w ciągu roku obrotowego</t>
    </r>
    <r>
      <rPr>
        <sz val="16"/>
        <color theme="1"/>
        <rFont val="Arial"/>
        <family val="2"/>
        <charset val="238"/>
      </rPr>
      <t xml:space="preserve"> </t>
    </r>
  </si>
  <si>
    <t xml:space="preserve">1. </t>
  </si>
  <si>
    <t xml:space="preserve">2. </t>
  </si>
  <si>
    <t>Stan na koniec roku obrotowego</t>
  </si>
  <si>
    <r>
      <t>Lp.</t>
    </r>
    <r>
      <rPr>
        <sz val="18"/>
        <color theme="1"/>
        <rFont val="Arial"/>
        <family val="2"/>
        <charset val="238"/>
      </rPr>
      <t xml:space="preserve"> </t>
    </r>
  </si>
  <si>
    <r>
      <t>zwiększenia</t>
    </r>
    <r>
      <rPr>
        <sz val="18"/>
        <color theme="1"/>
        <rFont val="Arial"/>
        <family val="2"/>
        <charset val="238"/>
      </rPr>
      <t xml:space="preserve"> </t>
    </r>
  </si>
  <si>
    <r>
      <t>zmniejszenia</t>
    </r>
    <r>
      <rPr>
        <sz val="18"/>
        <color theme="1"/>
        <rFont val="Arial"/>
        <family val="2"/>
        <charset val="238"/>
      </rPr>
      <t xml:space="preserve"> </t>
    </r>
  </si>
  <si>
    <t xml:space="preserve">(3 + 4 - 5) </t>
  </si>
  <si>
    <t xml:space="preserve">Stan na początek roku obrotowego </t>
  </si>
  <si>
    <t xml:space="preserve">Zmiany w trakcie roku obrotowego </t>
  </si>
  <si>
    <r>
      <t>Grupa według KŚT</t>
    </r>
    <r>
      <rPr>
        <sz val="18"/>
        <color theme="1"/>
        <rFont val="Arial"/>
        <family val="2"/>
        <charset val="238"/>
      </rPr>
      <t xml:space="preserve"> </t>
    </r>
  </si>
  <si>
    <t>Grupa środków trwalych</t>
  </si>
  <si>
    <t>Obiekty inżynierii lądowej i wodnej</t>
  </si>
  <si>
    <t>Kotły i maszyny energetyczne</t>
  </si>
  <si>
    <t>Maszyny, urządzenia i aparaty ogólnego zastosowania</t>
  </si>
  <si>
    <t>Maszyny, urządzenia i aparaty specjalistyczne</t>
  </si>
  <si>
    <t>Urządzenia techniczne</t>
  </si>
  <si>
    <t>Narzędzia, przyrządy, ruchomości i wyposażenie gdzie indziej niesklasyfikowane</t>
  </si>
  <si>
    <t>Inwentarz żywy</t>
  </si>
  <si>
    <t>Budynki i lokale oraz spółdzielcze prawo do lokalu użytkowego i spółdzielcze własnościowe prawo do lokalu mieszkalnego</t>
  </si>
  <si>
    <t>Razem (0+1+2+3+4+5+6+7+8+9)</t>
  </si>
  <si>
    <r>
      <t xml:space="preserve">Nazwa grupy rodzajowej </t>
    </r>
    <r>
      <rPr>
        <sz val="16"/>
        <color theme="1"/>
        <rFont val="Arial"/>
        <family val="2"/>
        <charset val="238"/>
      </rPr>
      <t xml:space="preserve"> </t>
    </r>
  </si>
  <si>
    <t xml:space="preserve">Nazwa grupy rodzajowej  </t>
  </si>
  <si>
    <t>L.p.</t>
  </si>
  <si>
    <t>Wyszczególnienie</t>
  </si>
  <si>
    <t>Razem</t>
  </si>
  <si>
    <t xml:space="preserve">Razem </t>
  </si>
  <si>
    <t>Wartość nieamortyzowanych lub nieumarzanych przez jednostkę środków trwałych, używanych na podstawie umów najmu, dzierżawy i innych umów, w tym z tytułu umów leasingu</t>
  </si>
  <si>
    <r>
      <t>amortyzacja/umorzenie za rok obrotowy</t>
    </r>
    <r>
      <rPr>
        <sz val="16"/>
        <color theme="1"/>
        <rFont val="Arial"/>
        <family val="2"/>
        <charset val="238"/>
      </rPr>
      <t xml:space="preserve"> </t>
    </r>
  </si>
  <si>
    <t>Ad. II.1. 1.5.</t>
  </si>
  <si>
    <t>Ad. II.1. 1.7.</t>
  </si>
  <si>
    <t>Odpisy aktualizujące wartość należności</t>
  </si>
  <si>
    <t>Wyszczególnienie (grupa należności)</t>
  </si>
  <si>
    <t xml:space="preserve">Stan odpisów na początek roku obrotowego </t>
  </si>
  <si>
    <t>Stan odpisów na koniec roku obrotowego</t>
  </si>
  <si>
    <t>wykorzystanie</t>
  </si>
  <si>
    <t>rozwiązanie</t>
  </si>
  <si>
    <t>razem</t>
  </si>
  <si>
    <t xml:space="preserve">(3 + 4 - 7) </t>
  </si>
  <si>
    <t>Ad. II.1. 1.14.</t>
  </si>
  <si>
    <t>Kwota otrzymanych gwarancji 
i poręczeń</t>
  </si>
  <si>
    <r>
      <t>nabycie</t>
    </r>
    <r>
      <rPr>
        <b/>
        <sz val="16"/>
        <color theme="1"/>
        <rFont val="Calibri"/>
        <family val="2"/>
        <charset val="238"/>
      </rPr>
      <t>˟</t>
    </r>
  </si>
  <si>
    <r>
      <t>przemieszczenie</t>
    </r>
    <r>
      <rPr>
        <b/>
        <sz val="16"/>
        <color theme="1"/>
        <rFont val="Calibri"/>
        <family val="2"/>
        <charset val="238"/>
      </rPr>
      <t>˟˟</t>
    </r>
  </si>
  <si>
    <t>˟ nabycie: np. zakup, nieodpłatne otrzymanie, w tym w drodze darowizany</t>
  </si>
  <si>
    <t>˟˟przemieszczenie: np. przyjęcie z budowy, ulepszenie, przekwalifikowanie grup rodzajowych</t>
  </si>
  <si>
    <r>
      <t>Zmniejszenie umorzenia</t>
    </r>
    <r>
      <rPr>
        <sz val="16"/>
        <color theme="1"/>
        <rFont val="Arial"/>
        <family val="2"/>
        <charset val="238"/>
      </rPr>
      <t xml:space="preserve"> </t>
    </r>
    <r>
      <rPr>
        <b/>
        <sz val="16"/>
        <color theme="1"/>
        <rFont val="Arial"/>
        <family val="2"/>
        <charset val="238"/>
      </rPr>
      <t>w ciągu roku obrotowego</t>
    </r>
  </si>
  <si>
    <t>Zmiana stanu wartości początkowej i amortyzacji/umorzenia
wartości niematerialnych i prawnych</t>
  </si>
  <si>
    <t>Wyszczególnienie 
(rodzaj otrzymanych gwarancji 
i poręczeń)</t>
  </si>
  <si>
    <t xml:space="preserve">Kwota otrzymanych gwarancji i poręczeń niewykazanych w bilansie </t>
  </si>
  <si>
    <t>l.p.</t>
  </si>
  <si>
    <t>Pozostałe środki trwałe</t>
  </si>
  <si>
    <t>Zbiory biblioteczne</t>
  </si>
  <si>
    <t xml:space="preserve">Nazwa  </t>
  </si>
  <si>
    <t xml:space="preserve">Nazwa   </t>
  </si>
  <si>
    <t xml:space="preserve"> Zmiany stanu wartości początkowych i umorzenia
pozostałych środków trwałych (013) oraz zbiorów bibliotecznych (014)</t>
  </si>
  <si>
    <t>Razem (1+2)</t>
  </si>
  <si>
    <t xml:space="preserve"> Zmiany stanu wartości początkowych i amortyzacji/umorzenia
grup rodzajowych środków trwałych (011)</t>
  </si>
  <si>
    <t xml:space="preserve">Ad. II. 1.  1.1.        cz. 2                           </t>
  </si>
  <si>
    <t xml:space="preserve">Ad. II. 1.  1.1.     cz. 3                              </t>
  </si>
  <si>
    <r>
      <t xml:space="preserve">Nazwa  </t>
    </r>
    <r>
      <rPr>
        <sz val="20"/>
        <color theme="1"/>
        <rFont val="Arial"/>
        <family val="2"/>
        <charset val="238"/>
      </rPr>
      <t xml:space="preserve"> </t>
    </r>
  </si>
  <si>
    <r>
      <t>Wartość początkowa - stan na początek roku obrotowego</t>
    </r>
    <r>
      <rPr>
        <sz val="20"/>
        <color theme="1"/>
        <rFont val="Arial"/>
        <family val="2"/>
        <charset val="238"/>
      </rPr>
      <t xml:space="preserve"> </t>
    </r>
  </si>
  <si>
    <r>
      <t>Zwiększenie wartości początkowej</t>
    </r>
    <r>
      <rPr>
        <sz val="20"/>
        <color theme="1"/>
        <rFont val="Arial"/>
        <family val="2"/>
        <charset val="238"/>
      </rPr>
      <t xml:space="preserve"> </t>
    </r>
  </si>
  <si>
    <r>
      <t>Zmniejszenie wartości początkowej</t>
    </r>
    <r>
      <rPr>
        <sz val="20"/>
        <color theme="1"/>
        <rFont val="Arial"/>
        <family val="2"/>
        <charset val="238"/>
      </rPr>
      <t xml:space="preserve"> </t>
    </r>
  </si>
  <si>
    <r>
      <t>Ogółem zmniejszenie wartości początkowej 
(8 + 9 + 10)</t>
    </r>
    <r>
      <rPr>
        <sz val="20"/>
        <color theme="1"/>
        <rFont val="Arial"/>
        <family val="2"/>
        <charset val="238"/>
      </rPr>
      <t xml:space="preserve"> </t>
    </r>
  </si>
  <si>
    <r>
      <t>Wartość początkowa - stan na koniec roku obrotowego 
(3 + 7 - 11)</t>
    </r>
    <r>
      <rPr>
        <sz val="20"/>
        <color theme="1"/>
        <rFont val="Arial"/>
        <family val="2"/>
        <charset val="238"/>
      </rPr>
      <t xml:space="preserve"> </t>
    </r>
  </si>
  <si>
    <r>
      <t>nabycie</t>
    </r>
    <r>
      <rPr>
        <b/>
        <sz val="20"/>
        <color theme="1"/>
        <rFont val="Calibri"/>
        <family val="2"/>
        <charset val="238"/>
      </rPr>
      <t>˟</t>
    </r>
  </si>
  <si>
    <r>
      <t>zbycie</t>
    </r>
    <r>
      <rPr>
        <sz val="20"/>
        <color theme="1"/>
        <rFont val="Arial"/>
        <family val="2"/>
        <charset val="238"/>
      </rPr>
      <t xml:space="preserve"> </t>
    </r>
  </si>
  <si>
    <r>
      <t>Umorzenie - stan na początek roku obrotowego</t>
    </r>
    <r>
      <rPr>
        <sz val="20"/>
        <color theme="1"/>
        <rFont val="Arial"/>
        <family val="2"/>
        <charset val="238"/>
      </rPr>
      <t xml:space="preserve"> </t>
    </r>
  </si>
  <si>
    <r>
      <t>Zwiększenie umorzenia w ciągu roku obrotowego</t>
    </r>
    <r>
      <rPr>
        <sz val="20"/>
        <color theme="1"/>
        <rFont val="Arial"/>
        <family val="2"/>
        <charset val="238"/>
      </rPr>
      <t xml:space="preserve"> </t>
    </r>
  </si>
  <si>
    <r>
      <t>Zmniejszenie umorzenia</t>
    </r>
    <r>
      <rPr>
        <sz val="20"/>
        <color theme="1"/>
        <rFont val="Arial"/>
        <family val="2"/>
        <charset val="238"/>
      </rPr>
      <t xml:space="preserve"> </t>
    </r>
    <r>
      <rPr>
        <b/>
        <sz val="20"/>
        <color theme="1"/>
        <rFont val="Arial"/>
        <family val="2"/>
        <charset val="238"/>
      </rPr>
      <t>w ciągu roku obrotowego</t>
    </r>
  </si>
  <si>
    <r>
      <t>aktualizacja</t>
    </r>
    <r>
      <rPr>
        <sz val="20"/>
        <color theme="1"/>
        <rFont val="Arial"/>
        <family val="2"/>
        <charset val="238"/>
      </rPr>
      <t xml:space="preserve"> </t>
    </r>
  </si>
  <si>
    <r>
      <t>umorzenie za rok obrotowy</t>
    </r>
    <r>
      <rPr>
        <sz val="20"/>
        <color theme="1"/>
        <rFont val="Arial"/>
        <family val="2"/>
        <charset val="238"/>
      </rPr>
      <t xml:space="preserve"> </t>
    </r>
  </si>
  <si>
    <r>
      <t>inne</t>
    </r>
    <r>
      <rPr>
        <b/>
        <sz val="20"/>
        <color theme="1"/>
        <rFont val="Calibri"/>
        <family val="2"/>
        <charset val="238"/>
      </rPr>
      <t>˟˟</t>
    </r>
  </si>
  <si>
    <r>
      <t>inne</t>
    </r>
    <r>
      <rPr>
        <sz val="20"/>
        <color theme="1"/>
        <rFont val="Arial"/>
        <family val="2"/>
        <charset val="238"/>
      </rPr>
      <t xml:space="preserve"> </t>
    </r>
    <r>
      <rPr>
        <sz val="20"/>
        <color theme="1"/>
        <rFont val="Calibri"/>
        <family val="2"/>
        <charset val="238"/>
      </rPr>
      <t>˟˟</t>
    </r>
  </si>
  <si>
    <r>
      <t>inne</t>
    </r>
    <r>
      <rPr>
        <sz val="16"/>
        <color theme="1"/>
        <rFont val="Arial"/>
        <family val="2"/>
        <charset val="238"/>
      </rPr>
      <t xml:space="preserve"> </t>
    </r>
    <r>
      <rPr>
        <sz val="16"/>
        <color theme="1"/>
        <rFont val="Calibri"/>
        <family val="2"/>
        <charset val="238"/>
      </rPr>
      <t>˟˟˟</t>
    </r>
  </si>
  <si>
    <t>˟˟inne - podać, z jakiego tytułu</t>
  </si>
  <si>
    <t>˟˟˟ inne - podać, z jakiego tytułu</t>
  </si>
  <si>
    <r>
      <t>inne*</t>
    </r>
    <r>
      <rPr>
        <sz val="14"/>
        <color theme="1"/>
        <rFont val="Arial"/>
        <family val="2"/>
        <charset val="238"/>
      </rPr>
      <t xml:space="preserve"> </t>
    </r>
  </si>
  <si>
    <r>
      <t>inne</t>
    </r>
    <r>
      <rPr>
        <sz val="14"/>
        <color theme="1"/>
        <rFont val="Arial"/>
        <family val="2"/>
        <charset val="238"/>
      </rPr>
      <t>*</t>
    </r>
  </si>
  <si>
    <t>*inne - podać, z jakiego tytułu</t>
  </si>
  <si>
    <t>Wyszczególnienie 
(rodzaj świadczeń)</t>
  </si>
  <si>
    <t xml:space="preserve">Wartość </t>
  </si>
  <si>
    <t>Ad. II.1. 1.15.</t>
  </si>
  <si>
    <t>Świadczenia pracownicze w formie pieniężnej*</t>
  </si>
  <si>
    <t>Świadczenia pracownicze w formie niepieniężnej**</t>
  </si>
  <si>
    <r>
      <t>*</t>
    </r>
    <r>
      <rPr>
        <sz val="8"/>
        <color theme="1"/>
        <rFont val="Arial"/>
        <family val="2"/>
        <charset val="238"/>
      </rPr>
      <t xml:space="preserve">m.in. wynagrodzenia osobowe wraz z pochodnymi w części finansowanej przez pracownika, odprawy (emerytalne, rentowe, posmiertne), nagrody jubileuszowe, niewykorzystane urlopy, świadczenia bezzwrotne z Zakładowego Funduszu Świadczeń Scjalnych, dofinansowanie do zakupu okularów, inne świadczenia pracownicze w formie pieniężnej
</t>
    </r>
    <r>
      <rPr>
        <sz val="11"/>
        <color theme="1"/>
        <rFont val="Arial"/>
        <family val="2"/>
        <charset val="238"/>
      </rPr>
      <t>**</t>
    </r>
    <r>
      <rPr>
        <sz val="8"/>
        <color theme="1"/>
        <rFont val="Arial"/>
        <family val="2"/>
        <charset val="238"/>
      </rPr>
      <t>m.in. szkolenia, opieka medyczna (np. pakiety zdrowotne), inne świadczenia pracownicze w formie niepieniężnej</t>
    </r>
  </si>
  <si>
    <t xml:space="preserve">Ad. II. 1.  1.1.          cz. 1                         </t>
  </si>
  <si>
    <t xml:space="preserve">3. </t>
  </si>
  <si>
    <t>UWAGA!</t>
  </si>
  <si>
    <r>
      <t xml:space="preserve">Kwota </t>
    </r>
    <r>
      <rPr>
        <b/>
        <u/>
        <sz val="16"/>
        <color theme="1"/>
        <rFont val="Arial"/>
        <family val="2"/>
        <charset val="238"/>
      </rPr>
      <t>wypłaconych</t>
    </r>
    <r>
      <rPr>
        <b/>
        <sz val="16"/>
        <color theme="1"/>
        <rFont val="Arial"/>
        <family val="2"/>
        <charset val="238"/>
      </rPr>
      <t xml:space="preserve"> środków pieniężnych na świadczenia pracownicze </t>
    </r>
  </si>
  <si>
    <t xml:space="preserve">Środki Funduszu Pracy nie są właczone do budżetu województwa i nie stanowią dochodu samorządu województwa. Przekazywane są na wyodrębnione rachunki bankowe funkcjonujące przy Wojewódzkim Urzędzie Pracy w Łodzi. </t>
  </si>
  <si>
    <t xml:space="preserve">Kwota 13 675 398,99 zł z tytułu wypłaconych środków pieniężnych  na "Świadczenia pracownicze w formie pieniężnej" wykazana jest bez wydatkowanych środków z Funduszu Pracy  na wynagrodzenia osobowe (wraz z pochodnymi w części finansowanej przez pracownika) a wypłaconych w związku z zawartą umową z MRPiPS w sprawie dofinansownia części zadań realizowanych przez WUP w Łodzi na zlecenie ministra właściwego do spraw pracy oraz oraz części kosztów wynagrodzeń i składek na ubezpieczenia społeczne i składek na Fundusz Pracy pracowników WUP w Łodzi wykonujących zadania wynikające z realizacji programów współfinansowanych ze środków EFS i FP.                                                                                                                                                                                                                              Kwota 111 483,49 zł z tytułu wypłaconych środków pieniężnych na "Świadczenia pracownicze w formie niepieniężnej" wykazana jest bez wydatkowanych środków z Funduszu Pracy na szkolenia.                                                           </t>
  </si>
  <si>
    <t>Weksel in blanco wraz z deklaracją wekslową/Weksel in blanco wraz z deklaracją wekslową oraz zgodą małżonka wystawcy weksla in blanco/ Uwierzytelnione notarialnie weksel in blanco wraz z deklaracją wekslową (zabezpieczenia wierzytelności złożone w banku w ramach VIII i IX Osi Priorytetowej Regionalnego Programu Operacyjnego Województwa Łódzkiego na lata 2014-2020 oraz I Osi Priorytetowej Programu Operacyjnego Wiedza Edukacja Rozwój na lata 2014-2020)</t>
  </si>
  <si>
    <t xml:space="preserve">Umowa poręczenia (zabezpieczenia wierzytelności złożone w banku w ramach IX Osi Priorytetowej Regionalnego Programu Operacyjnego Województwa Łódzkiego na lata 2014-2020) </t>
  </si>
  <si>
    <t>Weksel in blanco wraz z deklaracją wekslową/ Poświadczone notarialnie weksel in blanco wraz z deklaracją wekslową (zabezpieczenia wierzytelności złożone w banku w ramach VI i VII Priorytetu Programu Operacyjnego Kapitał Ludzki)</t>
  </si>
  <si>
    <r>
      <t>Lp.</t>
    </r>
    <r>
      <rPr>
        <sz val="16"/>
        <color theme="1"/>
        <rFont val="Arial"/>
        <family val="2"/>
        <charset val="238"/>
      </rPr>
      <t xml:space="preserve"> </t>
    </r>
  </si>
  <si>
    <r>
      <t>zwiększenia</t>
    </r>
    <r>
      <rPr>
        <sz val="16"/>
        <color theme="1"/>
        <rFont val="Arial"/>
        <family val="2"/>
        <charset val="238"/>
      </rPr>
      <t xml:space="preserve"> </t>
    </r>
  </si>
  <si>
    <r>
      <t>zmniejszenia</t>
    </r>
    <r>
      <rPr>
        <sz val="16"/>
        <color theme="1"/>
        <rFont val="Arial"/>
        <family val="2"/>
        <charset val="238"/>
      </rPr>
      <t xml:space="preserve"> </t>
    </r>
  </si>
  <si>
    <r>
      <rPr>
        <b/>
        <sz val="12"/>
        <color theme="1"/>
        <rFont val="Arial"/>
        <family val="2"/>
        <charset val="238"/>
      </rPr>
      <t xml:space="preserve">Pozostałe należności - należność główna </t>
    </r>
    <r>
      <rPr>
        <sz val="12"/>
        <color theme="1"/>
        <rFont val="Arial"/>
        <family val="2"/>
        <charset val="238"/>
      </rPr>
      <t xml:space="preserve">Zintegrowany Program Operacyjny Rozwoju Regionalnego </t>
    </r>
  </si>
  <si>
    <r>
      <rPr>
        <b/>
        <sz val="12"/>
        <color theme="1"/>
        <rFont val="Arial"/>
        <family val="2"/>
        <charset val="238"/>
      </rPr>
      <t>Pozostałe należności - odsetki</t>
    </r>
    <r>
      <rPr>
        <sz val="12"/>
        <color theme="1"/>
        <rFont val="Arial"/>
        <family val="2"/>
        <charset val="238"/>
      </rPr>
      <t xml:space="preserve"> 
Zintegrowany Program Operacyjny Rozwoju Regionalnego </t>
    </r>
  </si>
  <si>
    <r>
      <t xml:space="preserve">Pozostałe należności - </t>
    </r>
    <r>
      <rPr>
        <b/>
        <sz val="12"/>
        <color theme="1"/>
        <rFont val="Arial"/>
        <family val="2"/>
        <charset val="238"/>
      </rPr>
      <t xml:space="preserve">należność główna </t>
    </r>
    <r>
      <rPr>
        <sz val="12"/>
        <color theme="1"/>
        <rFont val="Arial"/>
        <family val="2"/>
        <charset val="238"/>
      </rPr>
      <t xml:space="preserve"> Fundusz Gwarantowanych Świadczeń Pracowniczych</t>
    </r>
  </si>
  <si>
    <r>
      <t xml:space="preserve">Pozostałe należności - </t>
    </r>
    <r>
      <rPr>
        <b/>
        <sz val="12"/>
        <color theme="1"/>
        <rFont val="Arial"/>
        <family val="2"/>
        <charset val="238"/>
      </rPr>
      <t xml:space="preserve">odsetki </t>
    </r>
    <r>
      <rPr>
        <sz val="12"/>
        <color theme="1"/>
        <rFont val="Arial"/>
        <family val="2"/>
        <charset val="238"/>
      </rPr>
      <t xml:space="preserve">           
Fundusz Gwarantowanych Świadczeń Pracowniczych</t>
    </r>
  </si>
  <si>
    <t>307 sztuk</t>
  </si>
  <si>
    <t>7 sztuk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</si>
</sst>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sz val="14"/>
      <color theme="1"/>
      <name val="Calibri"/>
      <family val="2"/>
      <charset val="238"/>
      <scheme val="minor"/>
    </font>
    <font>
      <b/>
      <sz val="16"/>
      <color theme="1"/>
      <name val="Arial"/>
      <family val="2"/>
      <charset val="238"/>
    </font>
    <font>
      <sz val="16"/>
      <color theme="1"/>
      <name val="Arial"/>
      <family val="2"/>
      <charset val="238"/>
    </font>
    <font>
      <sz val="16"/>
      <color theme="1"/>
      <name val="Calibri"/>
      <family val="2"/>
      <charset val="238"/>
      <scheme val="minor"/>
    </font>
    <font>
      <b/>
      <sz val="20"/>
      <color theme="1"/>
      <name val="Arial"/>
      <family val="2"/>
      <charset val="238"/>
    </font>
    <font>
      <sz val="20"/>
      <color theme="1"/>
      <name val="Arial"/>
      <family val="2"/>
      <charset val="238"/>
    </font>
    <font>
      <b/>
      <sz val="22"/>
      <color theme="1"/>
      <name val="Arial"/>
      <family val="2"/>
      <charset val="238"/>
    </font>
    <font>
      <b/>
      <sz val="18"/>
      <color theme="1"/>
      <name val="Arial"/>
      <family val="2"/>
      <charset val="238"/>
    </font>
    <font>
      <sz val="18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20"/>
      <color theme="1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</font>
    <font>
      <sz val="18"/>
      <color theme="1"/>
      <name val="Calibri"/>
      <family val="2"/>
      <charset val="238"/>
    </font>
    <font>
      <b/>
      <sz val="16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vertAlign val="superscript"/>
      <sz val="28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</font>
    <font>
      <b/>
      <sz val="20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</font>
    <font>
      <sz val="16"/>
      <color theme="1"/>
      <name val="Calibri"/>
      <family val="2"/>
      <charset val="238"/>
    </font>
    <font>
      <sz val="18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22"/>
      <name val="Arial"/>
      <family val="2"/>
      <charset val="238"/>
    </font>
    <font>
      <sz val="11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u/>
      <sz val="16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</borders>
  <cellStyleXfs count="1">
    <xf numFmtId="0" fontId="0" fillId="0" borderId="0"/>
  </cellStyleXfs>
  <cellXfs count="250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 wrapText="1"/>
    </xf>
    <xf numFmtId="0" fontId="2" fillId="0" borderId="23" xfId="0" applyFont="1" applyBorder="1" applyAlignment="1">
      <alignment vertical="top" wrapText="1"/>
    </xf>
    <xf numFmtId="0" fontId="2" fillId="0" borderId="22" xfId="0" applyFont="1" applyBorder="1" applyAlignment="1">
      <alignment vertical="top" wrapText="1"/>
    </xf>
    <xf numFmtId="0" fontId="4" fillId="0" borderId="0" xfId="0" applyFont="1"/>
    <xf numFmtId="0" fontId="5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left" wrapText="1"/>
    </xf>
    <xf numFmtId="0" fontId="5" fillId="0" borderId="16" xfId="0" applyFont="1" applyBorder="1" applyAlignment="1">
      <alignment horizontal="center" wrapText="1"/>
    </xf>
    <xf numFmtId="0" fontId="7" fillId="0" borderId="0" xfId="0" applyFont="1"/>
    <xf numFmtId="0" fontId="6" fillId="0" borderId="0" xfId="0" applyFont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5" fillId="0" borderId="19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left" wrapText="1"/>
    </xf>
    <xf numFmtId="0" fontId="5" fillId="0" borderId="23" xfId="0" applyFont="1" applyBorder="1" applyAlignment="1">
      <alignment vertical="top" wrapText="1"/>
    </xf>
    <xf numFmtId="0" fontId="5" fillId="0" borderId="22" xfId="0" applyFont="1" applyBorder="1" applyAlignment="1">
      <alignment vertical="top" wrapText="1"/>
    </xf>
    <xf numFmtId="0" fontId="5" fillId="0" borderId="16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wrapText="1"/>
    </xf>
    <xf numFmtId="0" fontId="8" fillId="0" borderId="5" xfId="0" applyFont="1" applyBorder="1" applyAlignment="1">
      <alignment horizont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wrapText="1"/>
    </xf>
    <xf numFmtId="0" fontId="8" fillId="0" borderId="16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16" xfId="0" applyFont="1" applyBorder="1" applyAlignment="1">
      <alignment horizontal="center" vertical="top" wrapText="1"/>
    </xf>
    <xf numFmtId="0" fontId="9" fillId="0" borderId="16" xfId="0" applyFont="1" applyBorder="1" applyAlignment="1">
      <alignment horizontal="left" vertical="top" wrapText="1"/>
    </xf>
    <xf numFmtId="0" fontId="9" fillId="0" borderId="3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9" fillId="0" borderId="17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top" wrapText="1"/>
    </xf>
    <xf numFmtId="0" fontId="17" fillId="0" borderId="0" xfId="0" applyFont="1"/>
    <xf numFmtId="0" fontId="9" fillId="0" borderId="1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/>
    </xf>
    <xf numFmtId="0" fontId="8" fillId="0" borderId="16" xfId="0" applyFont="1" applyBorder="1" applyAlignment="1">
      <alignment wrapText="1"/>
    </xf>
    <xf numFmtId="0" fontId="8" fillId="0" borderId="16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right" wrapText="1"/>
    </xf>
    <xf numFmtId="0" fontId="8" fillId="0" borderId="16" xfId="0" applyFont="1" applyBorder="1" applyAlignment="1">
      <alignment horizontal="right" wrapText="1"/>
    </xf>
    <xf numFmtId="0" fontId="11" fillId="0" borderId="1" xfId="0" applyFont="1" applyBorder="1" applyAlignment="1">
      <alignment horizontal="center" wrapText="1"/>
    </xf>
    <xf numFmtId="0" fontId="12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2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left" vertical="top" wrapText="1"/>
    </xf>
    <xf numFmtId="0" fontId="12" fillId="0" borderId="0" xfId="0" applyFont="1" applyAlignment="1">
      <alignment horizont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wrapText="1"/>
    </xf>
    <xf numFmtId="0" fontId="11" fillId="0" borderId="5" xfId="0" applyFont="1" applyBorder="1" applyAlignment="1">
      <alignment horizont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wrapText="1"/>
    </xf>
    <xf numFmtId="0" fontId="11" fillId="0" borderId="16" xfId="0" applyFont="1" applyBorder="1" applyAlignment="1">
      <alignment horizontal="right" vertical="center" wrapText="1"/>
    </xf>
    <xf numFmtId="0" fontId="11" fillId="0" borderId="23" xfId="0" applyFont="1" applyBorder="1" applyAlignment="1">
      <alignment vertical="top" wrapText="1"/>
    </xf>
    <xf numFmtId="0" fontId="11" fillId="0" borderId="22" xfId="0" applyFont="1" applyBorder="1" applyAlignment="1">
      <alignment vertical="top" wrapText="1"/>
    </xf>
    <xf numFmtId="0" fontId="11" fillId="0" borderId="16" xfId="0" applyFont="1" applyBorder="1" applyAlignment="1">
      <alignment horizontal="center" vertical="top" wrapText="1"/>
    </xf>
    <xf numFmtId="0" fontId="11" fillId="0" borderId="16" xfId="0" applyFont="1" applyBorder="1" applyAlignment="1">
      <alignment horizontal="right" vertical="top" wrapText="1"/>
    </xf>
    <xf numFmtId="0" fontId="25" fillId="0" borderId="16" xfId="0" applyFont="1" applyBorder="1"/>
    <xf numFmtId="0" fontId="25" fillId="0" borderId="16" xfId="0" applyFont="1" applyBorder="1" applyAlignment="1">
      <alignment horizontal="right"/>
    </xf>
    <xf numFmtId="0" fontId="6" fillId="0" borderId="1" xfId="0" applyFont="1" applyBorder="1" applyAlignment="1">
      <alignment wrapText="1"/>
    </xf>
    <xf numFmtId="0" fontId="8" fillId="0" borderId="3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4" fontId="9" fillId="0" borderId="2" xfId="0" applyNumberFormat="1" applyFont="1" applyBorder="1" applyAlignment="1">
      <alignment horizontal="right" wrapText="1"/>
    </xf>
    <xf numFmtId="4" fontId="9" fillId="0" borderId="1" xfId="0" applyNumberFormat="1" applyFont="1" applyBorder="1" applyAlignment="1">
      <alignment horizontal="right" wrapText="1"/>
    </xf>
    <xf numFmtId="4" fontId="8" fillId="0" borderId="16" xfId="0" applyNumberFormat="1" applyFont="1" applyBorder="1" applyAlignment="1">
      <alignment horizontal="right" wrapText="1"/>
    </xf>
    <xf numFmtId="4" fontId="8" fillId="0" borderId="16" xfId="0" applyNumberFormat="1" applyFont="1" applyBorder="1" applyAlignment="1">
      <alignment horizontal="right" vertical="center" wrapText="1"/>
    </xf>
    <xf numFmtId="4" fontId="9" fillId="0" borderId="16" xfId="0" applyNumberFormat="1" applyFont="1" applyBorder="1" applyAlignment="1">
      <alignment horizontal="right" wrapText="1"/>
    </xf>
    <xf numFmtId="4" fontId="21" fillId="0" borderId="16" xfId="0" applyNumberFormat="1" applyFont="1" applyBorder="1"/>
    <xf numFmtId="4" fontId="8" fillId="0" borderId="16" xfId="0" applyNumberFormat="1" applyFont="1" applyBorder="1" applyAlignment="1">
      <alignment horizontal="right" vertical="top" wrapText="1"/>
    </xf>
    <xf numFmtId="4" fontId="21" fillId="0" borderId="16" xfId="0" applyNumberFormat="1" applyFont="1" applyBorder="1" applyAlignment="1">
      <alignment horizontal="right"/>
    </xf>
    <xf numFmtId="4" fontId="12" fillId="0" borderId="1" xfId="0" applyNumberFormat="1" applyFont="1" applyBorder="1" applyAlignment="1">
      <alignment horizontal="right" wrapText="1"/>
    </xf>
    <xf numFmtId="4" fontId="12" fillId="0" borderId="2" xfId="0" applyNumberFormat="1" applyFont="1" applyBorder="1" applyAlignment="1">
      <alignment horizontal="right" wrapText="1"/>
    </xf>
    <xf numFmtId="4" fontId="11" fillId="0" borderId="16" xfId="0" applyNumberFormat="1" applyFont="1" applyBorder="1" applyAlignment="1">
      <alignment horizontal="right" wrapText="1"/>
    </xf>
    <xf numFmtId="4" fontId="11" fillId="0" borderId="16" xfId="0" applyNumberFormat="1" applyFont="1" applyBorder="1" applyAlignment="1">
      <alignment horizontal="right" vertical="center" wrapText="1"/>
    </xf>
    <xf numFmtId="4" fontId="12" fillId="0" borderId="16" xfId="0" applyNumberFormat="1" applyFont="1" applyBorder="1" applyAlignment="1">
      <alignment horizontal="right" wrapText="1"/>
    </xf>
    <xf numFmtId="4" fontId="6" fillId="0" borderId="1" xfId="0" applyNumberFormat="1" applyFont="1" applyBorder="1" applyAlignment="1">
      <alignment horizontal="right" wrapText="1"/>
    </xf>
    <xf numFmtId="4" fontId="6" fillId="0" borderId="16" xfId="0" applyNumberFormat="1" applyFont="1" applyBorder="1" applyAlignment="1">
      <alignment horizontal="right" wrapText="1"/>
    </xf>
    <xf numFmtId="4" fontId="6" fillId="0" borderId="19" xfId="0" applyNumberFormat="1" applyFont="1" applyBorder="1" applyAlignment="1">
      <alignment horizontal="right" vertical="center" wrapText="1"/>
    </xf>
    <xf numFmtId="4" fontId="6" fillId="0" borderId="16" xfId="0" applyNumberFormat="1" applyFont="1" applyBorder="1" applyAlignment="1">
      <alignment horizontal="right" vertical="center" wrapText="1"/>
    </xf>
    <xf numFmtId="4" fontId="10" fillId="0" borderId="16" xfId="0" applyNumberFormat="1" applyFont="1" applyBorder="1" applyAlignment="1">
      <alignment horizontal="right"/>
    </xf>
    <xf numFmtId="4" fontId="9" fillId="0" borderId="1" xfId="0" applyNumberFormat="1" applyFont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4" fontId="32" fillId="0" borderId="1" xfId="0" applyNumberFormat="1" applyFont="1" applyBorder="1" applyAlignment="1">
      <alignment horizontal="left" vertical="center" wrapText="1"/>
    </xf>
    <xf numFmtId="4" fontId="32" fillId="0" borderId="1" xfId="0" applyNumberFormat="1" applyFont="1" applyBorder="1" applyAlignment="1">
      <alignment wrapText="1"/>
    </xf>
    <xf numFmtId="4" fontId="32" fillId="2" borderId="1" xfId="0" applyNumberFormat="1" applyFont="1" applyFill="1" applyBorder="1" applyAlignment="1">
      <alignment wrapText="1"/>
    </xf>
    <xf numFmtId="4" fontId="32" fillId="2" borderId="2" xfId="0" applyNumberFormat="1" applyFont="1" applyFill="1" applyBorder="1" applyAlignment="1">
      <alignment wrapText="1"/>
    </xf>
    <xf numFmtId="4" fontId="32" fillId="0" borderId="16" xfId="0" applyNumberFormat="1" applyFont="1" applyBorder="1"/>
    <xf numFmtId="4" fontId="32" fillId="0" borderId="2" xfId="0" applyNumberFormat="1" applyFont="1" applyBorder="1" applyAlignment="1">
      <alignment horizontal="left" vertical="center" wrapText="1"/>
    </xf>
    <xf numFmtId="0" fontId="32" fillId="0" borderId="1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left" vertical="center" wrapText="1"/>
    </xf>
    <xf numFmtId="4" fontId="32" fillId="0" borderId="1" xfId="0" applyNumberFormat="1" applyFont="1" applyBorder="1" applyAlignment="1">
      <alignment horizontal="right" vertical="center" wrapText="1"/>
    </xf>
    <xf numFmtId="0" fontId="32" fillId="0" borderId="2" xfId="0" applyFont="1" applyBorder="1" applyAlignment="1">
      <alignment horizontal="center" vertical="center" wrapText="1"/>
    </xf>
    <xf numFmtId="0" fontId="32" fillId="0" borderId="2" xfId="0" applyFont="1" applyBorder="1" applyAlignment="1">
      <alignment horizontal="left" vertical="center" wrapText="1"/>
    </xf>
    <xf numFmtId="4" fontId="32" fillId="0" borderId="2" xfId="0" applyNumberFormat="1" applyFont="1" applyBorder="1" applyAlignment="1">
      <alignment horizontal="right" vertical="center" wrapText="1"/>
    </xf>
    <xf numFmtId="4" fontId="33" fillId="0" borderId="16" xfId="0" applyNumberFormat="1" applyFont="1" applyBorder="1" applyAlignment="1">
      <alignment horizontal="right" vertical="center"/>
    </xf>
    <xf numFmtId="0" fontId="0" fillId="0" borderId="0" xfId="0" applyAlignment="1">
      <alignment wrapText="1"/>
    </xf>
    <xf numFmtId="0" fontId="9" fillId="0" borderId="16" xfId="0" applyFont="1" applyBorder="1" applyAlignment="1">
      <alignment horizontal="left" wrapText="1"/>
    </xf>
    <xf numFmtId="4" fontId="8" fillId="0" borderId="16" xfId="0" applyNumberFormat="1" applyFont="1" applyBorder="1"/>
    <xf numFmtId="0" fontId="8" fillId="0" borderId="4" xfId="0" applyFont="1" applyBorder="1" applyAlignment="1">
      <alignment horizontal="center" vertical="center" wrapText="1"/>
    </xf>
    <xf numFmtId="4" fontId="32" fillId="0" borderId="0" xfId="0" applyNumberFormat="1" applyFont="1" applyBorder="1" applyAlignment="1">
      <alignment wrapText="1"/>
    </xf>
    <xf numFmtId="4" fontId="32" fillId="0" borderId="33" xfId="0" applyNumberFormat="1" applyFont="1" applyBorder="1" applyAlignment="1">
      <alignment wrapText="1"/>
    </xf>
    <xf numFmtId="4" fontId="32" fillId="0" borderId="21" xfId="0" applyNumberFormat="1" applyFont="1" applyBorder="1" applyAlignment="1">
      <alignment wrapText="1"/>
    </xf>
    <xf numFmtId="4" fontId="32" fillId="0" borderId="38" xfId="0" applyNumberFormat="1" applyFont="1" applyBorder="1" applyAlignment="1">
      <alignment wrapText="1"/>
    </xf>
    <xf numFmtId="0" fontId="8" fillId="0" borderId="0" xfId="0" applyFont="1" applyAlignment="1">
      <alignment horizontal="center" vertical="center"/>
    </xf>
    <xf numFmtId="4" fontId="32" fillId="0" borderId="16" xfId="0" applyNumberFormat="1" applyFont="1" applyBorder="1" applyAlignment="1">
      <alignment wrapText="1"/>
    </xf>
    <xf numFmtId="4" fontId="33" fillId="0" borderId="16" xfId="0" applyNumberFormat="1" applyFont="1" applyBorder="1"/>
    <xf numFmtId="4" fontId="33" fillId="2" borderId="39" xfId="0" applyNumberFormat="1" applyFont="1" applyFill="1" applyBorder="1" applyAlignment="1">
      <alignment wrapText="1"/>
    </xf>
    <xf numFmtId="4" fontId="9" fillId="0" borderId="2" xfId="0" applyNumberFormat="1" applyFont="1" applyBorder="1" applyAlignment="1">
      <alignment horizontal="center" vertical="center" wrapText="1"/>
    </xf>
    <xf numFmtId="4" fontId="9" fillId="0" borderId="16" xfId="0" applyNumberFormat="1" applyFont="1" applyBorder="1" applyAlignment="1">
      <alignment horizontal="center" vertical="center"/>
    </xf>
    <xf numFmtId="4" fontId="8" fillId="0" borderId="16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22" fillId="0" borderId="0" xfId="0" applyFont="1" applyAlignment="1">
      <alignment horizontal="left"/>
    </xf>
    <xf numFmtId="0" fontId="22" fillId="0" borderId="11" xfId="0" applyFont="1" applyBorder="1" applyAlignment="1">
      <alignment horizont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23" fillId="0" borderId="0" xfId="0" applyFont="1" applyAlignment="1">
      <alignment horizontal="left" vertical="center"/>
    </xf>
    <xf numFmtId="0" fontId="18" fillId="0" borderId="0" xfId="0" applyFont="1"/>
    <xf numFmtId="0" fontId="20" fillId="0" borderId="0" xfId="0" applyFont="1" applyAlignment="1">
      <alignment horizontal="left"/>
    </xf>
    <xf numFmtId="0" fontId="28" fillId="0" borderId="0" xfId="0" applyFont="1" applyAlignment="1">
      <alignment horizontal="left"/>
    </xf>
    <xf numFmtId="0" fontId="18" fillId="0" borderId="0" xfId="0" applyFont="1" applyAlignment="1">
      <alignment horizontal="left" vertical="center"/>
    </xf>
    <xf numFmtId="0" fontId="18" fillId="0" borderId="0" xfId="0" applyFont="1" applyAlignment="1">
      <alignment horizontal="left" vertical="top"/>
    </xf>
    <xf numFmtId="0" fontId="18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11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3" fillId="0" borderId="0" xfId="0" applyFont="1" applyAlignment="1">
      <alignment horizontal="left"/>
    </xf>
    <xf numFmtId="0" fontId="13" fillId="0" borderId="1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0" fontId="6" fillId="0" borderId="32" xfId="0" applyFont="1" applyBorder="1" applyAlignment="1">
      <alignment horizontal="center" vertical="top" wrapText="1"/>
    </xf>
    <xf numFmtId="0" fontId="5" fillId="0" borderId="16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top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0" fillId="0" borderId="0" xfId="0" applyAlignment="1">
      <alignment horizontal="left"/>
    </xf>
    <xf numFmtId="0" fontId="5" fillId="0" borderId="19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30" fillId="0" borderId="0" xfId="0" applyFont="1" applyAlignment="1">
      <alignment horizontal="left"/>
    </xf>
    <xf numFmtId="0" fontId="31" fillId="0" borderId="0" xfId="0" applyFont="1" applyAlignment="1">
      <alignment horizontal="left"/>
    </xf>
    <xf numFmtId="0" fontId="30" fillId="0" borderId="1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wrapText="1"/>
    </xf>
    <xf numFmtId="0" fontId="14" fillId="0" borderId="32" xfId="0" applyFont="1" applyBorder="1" applyAlignment="1">
      <alignment horizontal="center" wrapText="1"/>
    </xf>
    <xf numFmtId="0" fontId="9" fillId="0" borderId="2" xfId="0" applyFont="1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9" fillId="0" borderId="40" xfId="0" applyFont="1" applyBorder="1" applyAlignment="1">
      <alignment horizontal="center" vertical="center" wrapText="1"/>
    </xf>
    <xf numFmtId="0" fontId="0" fillId="0" borderId="41" xfId="0" applyBorder="1" applyAlignment="1">
      <alignment horizontal="center"/>
    </xf>
    <xf numFmtId="0" fontId="30" fillId="0" borderId="0" xfId="0" applyFont="1" applyAlignment="1">
      <alignment horizontal="center" vertical="center" wrapText="1"/>
    </xf>
    <xf numFmtId="0" fontId="8" fillId="0" borderId="7" xfId="0" applyFont="1" applyBorder="1" applyAlignment="1">
      <alignment horizontal="center" wrapText="1"/>
    </xf>
    <xf numFmtId="0" fontId="8" fillId="0" borderId="32" xfId="0" applyFont="1" applyBorder="1" applyAlignment="1">
      <alignment horizontal="center" wrapText="1"/>
    </xf>
    <xf numFmtId="0" fontId="8" fillId="0" borderId="8" xfId="0" applyFont="1" applyBorder="1" applyAlignment="1">
      <alignment horizontal="center" vertical="top" wrapText="1"/>
    </xf>
    <xf numFmtId="0" fontId="8" fillId="0" borderId="10" xfId="0" applyFont="1" applyBorder="1" applyAlignment="1">
      <alignment horizontal="center" vertical="top" wrapText="1"/>
    </xf>
    <xf numFmtId="0" fontId="14" fillId="0" borderId="35" xfId="0" applyFont="1" applyBorder="1" applyAlignment="1">
      <alignment horizontal="center" vertical="center" wrapText="1"/>
    </xf>
    <xf numFmtId="0" fontId="14" fillId="0" borderId="36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6" fillId="0" borderId="20" xfId="0" applyFont="1" applyBorder="1" applyAlignment="1">
      <alignment horizontal="left" vertical="center" wrapText="1"/>
    </xf>
    <xf numFmtId="0" fontId="8" fillId="0" borderId="25" xfId="0" applyFont="1" applyBorder="1" applyAlignment="1">
      <alignment horizontal="center" vertical="center" wrapText="1"/>
    </xf>
    <xf numFmtId="0" fontId="14" fillId="0" borderId="37" xfId="0" applyFont="1" applyBorder="1" applyAlignment="1">
      <alignment horizontal="center" vertical="center" wrapText="1"/>
    </xf>
    <xf numFmtId="0" fontId="33" fillId="0" borderId="18" xfId="0" applyFont="1" applyBorder="1" applyAlignment="1">
      <alignment horizontal="center" vertical="center"/>
    </xf>
    <xf numFmtId="0" fontId="33" fillId="0" borderId="21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59"/>
  <sheetViews>
    <sheetView zoomScale="50" zoomScaleNormal="50" workbookViewId="0">
      <selection activeCell="V14" sqref="V14"/>
    </sheetView>
  </sheetViews>
  <sheetFormatPr defaultRowHeight="15" x14ac:dyDescent="0.25"/>
  <cols>
    <col min="1" max="1" width="17.7109375" customWidth="1"/>
    <col min="2" max="2" width="61.28515625" customWidth="1"/>
    <col min="3" max="3" width="31.5703125" customWidth="1"/>
    <col min="4" max="4" width="21.7109375" customWidth="1"/>
    <col min="5" max="5" width="25.5703125" customWidth="1"/>
    <col min="6" max="6" width="29.85546875" customWidth="1"/>
    <col min="7" max="7" width="30.7109375" customWidth="1"/>
    <col min="8" max="8" width="23.28515625" customWidth="1"/>
    <col min="9" max="9" width="21" customWidth="1"/>
    <col min="10" max="10" width="23.85546875" customWidth="1"/>
    <col min="11" max="11" width="31.5703125" customWidth="1"/>
    <col min="12" max="12" width="30.28515625" customWidth="1"/>
  </cols>
  <sheetData>
    <row r="1" spans="1:12" ht="31.5" x14ac:dyDescent="0.5">
      <c r="A1" s="124" t="s">
        <v>126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</row>
    <row r="2" spans="1:12" ht="60" customHeight="1" x14ac:dyDescent="0.5">
      <c r="A2" s="125" t="s">
        <v>96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</row>
    <row r="3" spans="1:12" ht="26.25" customHeight="1" x14ac:dyDescent="0.25">
      <c r="A3" s="122" t="s">
        <v>51</v>
      </c>
      <c r="B3" s="122" t="s">
        <v>61</v>
      </c>
      <c r="C3" s="127" t="s">
        <v>28</v>
      </c>
      <c r="D3" s="130" t="s">
        <v>29</v>
      </c>
      <c r="E3" s="131"/>
      <c r="F3" s="132"/>
      <c r="G3" s="122" t="s">
        <v>37</v>
      </c>
      <c r="H3" s="130" t="s">
        <v>30</v>
      </c>
      <c r="I3" s="131"/>
      <c r="J3" s="132"/>
      <c r="K3" s="122" t="s">
        <v>31</v>
      </c>
      <c r="L3" s="127" t="s">
        <v>32</v>
      </c>
    </row>
    <row r="4" spans="1:12" x14ac:dyDescent="0.25">
      <c r="A4" s="126"/>
      <c r="B4" s="126"/>
      <c r="C4" s="128"/>
      <c r="D4" s="133"/>
      <c r="E4" s="134"/>
      <c r="F4" s="135"/>
      <c r="G4" s="126"/>
      <c r="H4" s="133"/>
      <c r="I4" s="134"/>
      <c r="J4" s="135"/>
      <c r="K4" s="126"/>
      <c r="L4" s="128"/>
    </row>
    <row r="5" spans="1:12" x14ac:dyDescent="0.25">
      <c r="A5" s="126"/>
      <c r="B5" s="126"/>
      <c r="C5" s="128"/>
      <c r="D5" s="136"/>
      <c r="E5" s="137"/>
      <c r="F5" s="138"/>
      <c r="G5" s="126"/>
      <c r="H5" s="136"/>
      <c r="I5" s="137"/>
      <c r="J5" s="138"/>
      <c r="K5" s="126"/>
      <c r="L5" s="128"/>
    </row>
    <row r="6" spans="1:12" ht="24.75" customHeight="1" x14ac:dyDescent="0.25">
      <c r="A6" s="126"/>
      <c r="B6" s="126"/>
      <c r="C6" s="128"/>
      <c r="D6" s="122" t="s">
        <v>4</v>
      </c>
      <c r="E6" s="122" t="s">
        <v>81</v>
      </c>
      <c r="F6" s="122" t="s">
        <v>82</v>
      </c>
      <c r="G6" s="126"/>
      <c r="H6" s="122" t="s">
        <v>33</v>
      </c>
      <c r="I6" s="122" t="s">
        <v>7</v>
      </c>
      <c r="J6" s="122" t="s">
        <v>114</v>
      </c>
      <c r="K6" s="126"/>
      <c r="L6" s="128"/>
    </row>
    <row r="7" spans="1:12" ht="32.25" customHeight="1" x14ac:dyDescent="0.25">
      <c r="A7" s="123"/>
      <c r="B7" s="123"/>
      <c r="C7" s="129"/>
      <c r="D7" s="123"/>
      <c r="E7" s="123"/>
      <c r="F7" s="123"/>
      <c r="G7" s="123"/>
      <c r="H7" s="123"/>
      <c r="I7" s="123"/>
      <c r="J7" s="123"/>
      <c r="K7" s="123"/>
      <c r="L7" s="129"/>
    </row>
    <row r="8" spans="1:12" ht="27.75" customHeight="1" x14ac:dyDescent="0.3">
      <c r="A8" s="20">
        <v>1</v>
      </c>
      <c r="B8" s="20">
        <v>2</v>
      </c>
      <c r="C8" s="20">
        <v>3</v>
      </c>
      <c r="D8" s="20">
        <v>4</v>
      </c>
      <c r="E8" s="20">
        <v>5</v>
      </c>
      <c r="F8" s="20">
        <v>6</v>
      </c>
      <c r="G8" s="20">
        <v>7</v>
      </c>
      <c r="H8" s="20">
        <v>8</v>
      </c>
      <c r="I8" s="20">
        <v>9</v>
      </c>
      <c r="J8" s="20">
        <v>10</v>
      </c>
      <c r="K8" s="20">
        <v>11</v>
      </c>
      <c r="L8" s="20">
        <v>12</v>
      </c>
    </row>
    <row r="9" spans="1:12" ht="30" customHeight="1" x14ac:dyDescent="0.3">
      <c r="A9" s="27">
        <v>0</v>
      </c>
      <c r="B9" s="32" t="s">
        <v>11</v>
      </c>
      <c r="C9" s="75">
        <v>169606.62</v>
      </c>
      <c r="D9" s="75"/>
      <c r="E9" s="75"/>
      <c r="F9" s="75"/>
      <c r="G9" s="75">
        <f>SUM(D9:F9)</f>
        <v>0</v>
      </c>
      <c r="H9" s="75"/>
      <c r="I9" s="75"/>
      <c r="J9" s="75"/>
      <c r="K9" s="75">
        <f>SUM(H9:J9)</f>
        <v>0</v>
      </c>
      <c r="L9" s="75">
        <f>C9+G9-K9</f>
        <v>169606.62</v>
      </c>
    </row>
    <row r="10" spans="1:12" ht="60.75" customHeight="1" x14ac:dyDescent="0.3">
      <c r="A10" s="28">
        <v>1</v>
      </c>
      <c r="B10" s="33" t="s">
        <v>59</v>
      </c>
      <c r="C10" s="74">
        <v>20109588.440000001</v>
      </c>
      <c r="D10" s="75"/>
      <c r="E10" s="75"/>
      <c r="F10" s="75"/>
      <c r="G10" s="75">
        <f t="shared" ref="G10:G18" si="0">SUM(D10:F10)</f>
        <v>0</v>
      </c>
      <c r="H10" s="75"/>
      <c r="I10" s="75"/>
      <c r="J10" s="75"/>
      <c r="K10" s="75">
        <f t="shared" ref="K10:K18" si="1">SUM(H10:J10)</f>
        <v>0</v>
      </c>
      <c r="L10" s="75">
        <f t="shared" ref="L10:L18" si="2">C10+G10-K10</f>
        <v>20109588.440000001</v>
      </c>
    </row>
    <row r="11" spans="1:12" ht="51.75" customHeight="1" x14ac:dyDescent="0.3">
      <c r="A11" s="29">
        <v>2</v>
      </c>
      <c r="B11" s="30" t="s">
        <v>52</v>
      </c>
      <c r="C11" s="78">
        <v>102745.79</v>
      </c>
      <c r="D11" s="75"/>
      <c r="E11" s="75"/>
      <c r="F11" s="75"/>
      <c r="G11" s="75">
        <f t="shared" si="0"/>
        <v>0</v>
      </c>
      <c r="H11" s="75"/>
      <c r="I11" s="75"/>
      <c r="J11" s="75"/>
      <c r="K11" s="75">
        <f t="shared" si="1"/>
        <v>0</v>
      </c>
      <c r="L11" s="75">
        <f t="shared" si="2"/>
        <v>102745.79</v>
      </c>
    </row>
    <row r="12" spans="1:12" ht="41.25" customHeight="1" x14ac:dyDescent="0.3">
      <c r="A12" s="29">
        <v>3</v>
      </c>
      <c r="B12" s="30" t="s">
        <v>53</v>
      </c>
      <c r="C12" s="78"/>
      <c r="D12" s="75"/>
      <c r="E12" s="75"/>
      <c r="F12" s="75"/>
      <c r="G12" s="75">
        <f t="shared" si="0"/>
        <v>0</v>
      </c>
      <c r="H12" s="75"/>
      <c r="I12" s="75"/>
      <c r="J12" s="75"/>
      <c r="K12" s="75">
        <f t="shared" si="1"/>
        <v>0</v>
      </c>
      <c r="L12" s="75">
        <f t="shared" si="2"/>
        <v>0</v>
      </c>
    </row>
    <row r="13" spans="1:12" ht="51.75" customHeight="1" x14ac:dyDescent="0.3">
      <c r="A13" s="29">
        <v>4</v>
      </c>
      <c r="B13" s="30" t="s">
        <v>54</v>
      </c>
      <c r="C13" s="78">
        <v>979255.6</v>
      </c>
      <c r="D13" s="75"/>
      <c r="E13" s="75">
        <v>20906.310000000001</v>
      </c>
      <c r="F13" s="75"/>
      <c r="G13" s="75">
        <f t="shared" si="0"/>
        <v>20906.310000000001</v>
      </c>
      <c r="H13" s="75"/>
      <c r="I13" s="75"/>
      <c r="J13" s="75"/>
      <c r="K13" s="75">
        <f t="shared" si="1"/>
        <v>0</v>
      </c>
      <c r="L13" s="75">
        <f t="shared" si="2"/>
        <v>1000161.91</v>
      </c>
    </row>
    <row r="14" spans="1:12" ht="49.5" customHeight="1" x14ac:dyDescent="0.3">
      <c r="A14" s="29">
        <v>5</v>
      </c>
      <c r="B14" s="30" t="s">
        <v>55</v>
      </c>
      <c r="C14" s="78"/>
      <c r="D14" s="75"/>
      <c r="E14" s="75"/>
      <c r="F14" s="75"/>
      <c r="G14" s="75">
        <f t="shared" si="0"/>
        <v>0</v>
      </c>
      <c r="H14" s="75"/>
      <c r="I14" s="75"/>
      <c r="J14" s="75"/>
      <c r="K14" s="75">
        <f t="shared" si="1"/>
        <v>0</v>
      </c>
      <c r="L14" s="75">
        <f t="shared" si="2"/>
        <v>0</v>
      </c>
    </row>
    <row r="15" spans="1:12" ht="48" customHeight="1" x14ac:dyDescent="0.3">
      <c r="A15" s="34">
        <v>6</v>
      </c>
      <c r="B15" s="30" t="s">
        <v>56</v>
      </c>
      <c r="C15" s="78">
        <v>49275.07</v>
      </c>
      <c r="D15" s="75"/>
      <c r="E15" s="75"/>
      <c r="F15" s="75"/>
      <c r="G15" s="75">
        <f t="shared" si="0"/>
        <v>0</v>
      </c>
      <c r="H15" s="75"/>
      <c r="I15" s="75"/>
      <c r="J15" s="75"/>
      <c r="K15" s="75">
        <f t="shared" si="1"/>
        <v>0</v>
      </c>
      <c r="L15" s="75">
        <f t="shared" si="2"/>
        <v>49275.07</v>
      </c>
    </row>
    <row r="16" spans="1:12" ht="48" customHeight="1" x14ac:dyDescent="0.3">
      <c r="A16" s="34">
        <v>7</v>
      </c>
      <c r="B16" s="30" t="s">
        <v>12</v>
      </c>
      <c r="C16" s="78">
        <v>201004.5</v>
      </c>
      <c r="D16" s="75"/>
      <c r="E16" s="75"/>
      <c r="F16" s="75"/>
      <c r="G16" s="75">
        <f t="shared" si="0"/>
        <v>0</v>
      </c>
      <c r="H16" s="75"/>
      <c r="I16" s="75"/>
      <c r="J16" s="75"/>
      <c r="K16" s="75">
        <f t="shared" si="1"/>
        <v>0</v>
      </c>
      <c r="L16" s="75">
        <f t="shared" si="2"/>
        <v>201004.5</v>
      </c>
    </row>
    <row r="17" spans="1:12" ht="63.75" customHeight="1" x14ac:dyDescent="0.3">
      <c r="A17" s="34">
        <v>8</v>
      </c>
      <c r="B17" s="37" t="s">
        <v>57</v>
      </c>
      <c r="C17" s="78">
        <v>374853.16</v>
      </c>
      <c r="D17" s="75"/>
      <c r="E17" s="75">
        <v>12932.32</v>
      </c>
      <c r="F17" s="75"/>
      <c r="G17" s="75">
        <f t="shared" si="0"/>
        <v>12932.32</v>
      </c>
      <c r="H17" s="75"/>
      <c r="I17" s="75"/>
      <c r="J17" s="75"/>
      <c r="K17" s="75">
        <f t="shared" si="1"/>
        <v>0</v>
      </c>
      <c r="L17" s="75">
        <f t="shared" si="2"/>
        <v>387785.48</v>
      </c>
    </row>
    <row r="18" spans="1:12" ht="38.25" customHeight="1" x14ac:dyDescent="0.3">
      <c r="A18" s="34">
        <v>9</v>
      </c>
      <c r="B18" s="31" t="s">
        <v>58</v>
      </c>
      <c r="C18" s="78"/>
      <c r="D18" s="75"/>
      <c r="E18" s="75"/>
      <c r="F18" s="75"/>
      <c r="G18" s="75">
        <f t="shared" si="0"/>
        <v>0</v>
      </c>
      <c r="H18" s="75"/>
      <c r="I18" s="75"/>
      <c r="J18" s="75"/>
      <c r="K18" s="75">
        <f t="shared" si="1"/>
        <v>0</v>
      </c>
      <c r="L18" s="75">
        <f t="shared" si="2"/>
        <v>0</v>
      </c>
    </row>
    <row r="19" spans="1:12" ht="42.75" customHeight="1" x14ac:dyDescent="0.3">
      <c r="A19" s="139" t="s">
        <v>60</v>
      </c>
      <c r="B19" s="140"/>
      <c r="C19" s="76">
        <f>SUM(C9:C18)</f>
        <v>21986329.180000003</v>
      </c>
      <c r="D19" s="76">
        <f>SUM(D9:D18)</f>
        <v>0</v>
      </c>
      <c r="E19" s="76">
        <f t="shared" ref="E19:L19" si="3">SUM(E9:E18)</f>
        <v>33838.630000000005</v>
      </c>
      <c r="F19" s="76">
        <f t="shared" si="3"/>
        <v>0</v>
      </c>
      <c r="G19" s="76">
        <f t="shared" si="3"/>
        <v>33838.630000000005</v>
      </c>
      <c r="H19" s="76">
        <f t="shared" si="3"/>
        <v>0</v>
      </c>
      <c r="I19" s="76">
        <f t="shared" si="3"/>
        <v>0</v>
      </c>
      <c r="J19" s="76">
        <f t="shared" si="3"/>
        <v>0</v>
      </c>
      <c r="K19" s="76">
        <f t="shared" si="3"/>
        <v>0</v>
      </c>
      <c r="L19" s="76">
        <f t="shared" si="3"/>
        <v>22020167.810000002</v>
      </c>
    </row>
    <row r="20" spans="1:12" x14ac:dyDescent="0.25"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1:12" ht="40.5" customHeight="1" x14ac:dyDescent="0.25">
      <c r="A21" s="122" t="s">
        <v>51</v>
      </c>
      <c r="B21" s="122" t="s">
        <v>62</v>
      </c>
      <c r="C21" s="127" t="s">
        <v>34</v>
      </c>
      <c r="D21" s="141" t="s">
        <v>40</v>
      </c>
      <c r="E21" s="142"/>
      <c r="F21" s="143"/>
      <c r="G21" s="130" t="s">
        <v>8</v>
      </c>
      <c r="H21" s="144" t="s">
        <v>85</v>
      </c>
      <c r="I21" s="144"/>
      <c r="J21" s="144"/>
      <c r="K21" s="130" t="s">
        <v>9</v>
      </c>
      <c r="L21" s="122" t="s">
        <v>10</v>
      </c>
    </row>
    <row r="22" spans="1:12" ht="68.25" customHeight="1" x14ac:dyDescent="0.25">
      <c r="A22" s="126"/>
      <c r="B22" s="126"/>
      <c r="C22" s="129"/>
      <c r="D22" s="21" t="s">
        <v>35</v>
      </c>
      <c r="E22" s="21" t="s">
        <v>68</v>
      </c>
      <c r="F22" s="21" t="s">
        <v>114</v>
      </c>
      <c r="G22" s="123"/>
      <c r="H22" s="66" t="s">
        <v>33</v>
      </c>
      <c r="I22" s="66" t="s">
        <v>7</v>
      </c>
      <c r="J22" s="66" t="s">
        <v>114</v>
      </c>
      <c r="K22" s="126"/>
      <c r="L22" s="126"/>
    </row>
    <row r="23" spans="1:12" ht="20.25" x14ac:dyDescent="0.3">
      <c r="A23" s="126"/>
      <c r="B23" s="126"/>
      <c r="C23" s="22">
        <v>13</v>
      </c>
      <c r="D23" s="22">
        <v>14</v>
      </c>
      <c r="E23" s="22">
        <v>15</v>
      </c>
      <c r="F23" s="22">
        <v>16</v>
      </c>
      <c r="G23" s="23">
        <v>17</v>
      </c>
      <c r="H23" s="24">
        <v>18</v>
      </c>
      <c r="I23" s="24">
        <v>19</v>
      </c>
      <c r="J23" s="24">
        <v>20</v>
      </c>
      <c r="K23" s="24">
        <v>21</v>
      </c>
      <c r="L23" s="25">
        <v>22</v>
      </c>
    </row>
    <row r="24" spans="1:12" ht="31.5" customHeight="1" x14ac:dyDescent="0.3">
      <c r="A24" s="27">
        <v>0</v>
      </c>
      <c r="B24" s="32" t="s">
        <v>11</v>
      </c>
      <c r="C24" s="45"/>
      <c r="D24" s="45"/>
      <c r="E24" s="45"/>
      <c r="F24" s="45"/>
      <c r="G24" s="46">
        <f>SUM(D24:F24)</f>
        <v>0</v>
      </c>
      <c r="H24" s="45"/>
      <c r="I24" s="45"/>
      <c r="J24" s="45"/>
      <c r="K24" s="44">
        <f>SUM(H24:J24)</f>
        <v>0</v>
      </c>
      <c r="L24" s="46">
        <f>C24+G24-K24</f>
        <v>0</v>
      </c>
    </row>
    <row r="25" spans="1:12" ht="65.25" customHeight="1" x14ac:dyDescent="0.3">
      <c r="A25" s="28">
        <v>1</v>
      </c>
      <c r="B25" s="33" t="s">
        <v>59</v>
      </c>
      <c r="C25" s="74">
        <v>2944735.51</v>
      </c>
      <c r="D25" s="75"/>
      <c r="E25" s="75">
        <v>502739.72</v>
      </c>
      <c r="F25" s="75"/>
      <c r="G25" s="76">
        <f t="shared" ref="G25:G33" si="4">SUM(D25:F25)</f>
        <v>502739.72</v>
      </c>
      <c r="H25" s="75"/>
      <c r="I25" s="75"/>
      <c r="J25" s="75"/>
      <c r="K25" s="77">
        <f t="shared" ref="K25:K33" si="5">SUM(H25:J25)</f>
        <v>0</v>
      </c>
      <c r="L25" s="76">
        <f t="shared" ref="L25:L33" si="6">C25+G25-K25</f>
        <v>3447475.2299999995</v>
      </c>
    </row>
    <row r="26" spans="1:12" ht="40.5" customHeight="1" x14ac:dyDescent="0.3">
      <c r="A26" s="29">
        <v>2</v>
      </c>
      <c r="B26" s="30" t="s">
        <v>52</v>
      </c>
      <c r="C26" s="78">
        <v>94957</v>
      </c>
      <c r="D26" s="75"/>
      <c r="E26" s="75">
        <v>4109.84</v>
      </c>
      <c r="F26" s="75"/>
      <c r="G26" s="76">
        <f t="shared" si="4"/>
        <v>4109.84</v>
      </c>
      <c r="H26" s="75"/>
      <c r="I26" s="75"/>
      <c r="J26" s="75"/>
      <c r="K26" s="77">
        <f t="shared" si="5"/>
        <v>0</v>
      </c>
      <c r="L26" s="76">
        <f t="shared" si="6"/>
        <v>99066.84</v>
      </c>
    </row>
    <row r="27" spans="1:12" ht="30.75" customHeight="1" x14ac:dyDescent="0.3">
      <c r="A27" s="29">
        <v>3</v>
      </c>
      <c r="B27" s="30" t="s">
        <v>53</v>
      </c>
      <c r="C27" s="78"/>
      <c r="D27" s="75"/>
      <c r="E27" s="75"/>
      <c r="F27" s="75"/>
      <c r="G27" s="76">
        <f t="shared" si="4"/>
        <v>0</v>
      </c>
      <c r="H27" s="75"/>
      <c r="I27" s="75"/>
      <c r="J27" s="75"/>
      <c r="K27" s="77">
        <f t="shared" si="5"/>
        <v>0</v>
      </c>
      <c r="L27" s="76">
        <f t="shared" si="6"/>
        <v>0</v>
      </c>
    </row>
    <row r="28" spans="1:12" ht="29.25" customHeight="1" x14ac:dyDescent="0.3">
      <c r="A28" s="29">
        <v>4</v>
      </c>
      <c r="B28" s="30" t="s">
        <v>54</v>
      </c>
      <c r="C28" s="78">
        <v>836679.38</v>
      </c>
      <c r="D28" s="75"/>
      <c r="E28" s="75">
        <v>66529.320000000007</v>
      </c>
      <c r="F28" s="75"/>
      <c r="G28" s="76">
        <f t="shared" si="4"/>
        <v>66529.320000000007</v>
      </c>
      <c r="H28" s="75"/>
      <c r="I28" s="75"/>
      <c r="J28" s="75"/>
      <c r="K28" s="77">
        <f t="shared" si="5"/>
        <v>0</v>
      </c>
      <c r="L28" s="76">
        <f t="shared" si="6"/>
        <v>903208.7</v>
      </c>
    </row>
    <row r="29" spans="1:12" ht="48" customHeight="1" x14ac:dyDescent="0.3">
      <c r="A29" s="29">
        <v>5</v>
      </c>
      <c r="B29" s="30" t="s">
        <v>55</v>
      </c>
      <c r="C29" s="78"/>
      <c r="D29" s="75"/>
      <c r="E29" s="75"/>
      <c r="F29" s="75"/>
      <c r="G29" s="76">
        <f t="shared" si="4"/>
        <v>0</v>
      </c>
      <c r="H29" s="75"/>
      <c r="I29" s="75"/>
      <c r="J29" s="75"/>
      <c r="K29" s="77">
        <f t="shared" si="5"/>
        <v>0</v>
      </c>
      <c r="L29" s="76">
        <f t="shared" si="6"/>
        <v>0</v>
      </c>
    </row>
    <row r="30" spans="1:12" ht="30.75" customHeight="1" x14ac:dyDescent="0.3">
      <c r="A30" s="34">
        <v>6</v>
      </c>
      <c r="B30" s="30" t="s">
        <v>56</v>
      </c>
      <c r="C30" s="78">
        <v>40209.26</v>
      </c>
      <c r="D30" s="75"/>
      <c r="E30" s="75">
        <v>5602.56</v>
      </c>
      <c r="F30" s="75"/>
      <c r="G30" s="76">
        <f t="shared" si="4"/>
        <v>5602.56</v>
      </c>
      <c r="H30" s="75"/>
      <c r="I30" s="75"/>
      <c r="J30" s="75"/>
      <c r="K30" s="77">
        <f t="shared" si="5"/>
        <v>0</v>
      </c>
      <c r="L30" s="76">
        <f t="shared" si="6"/>
        <v>45811.82</v>
      </c>
    </row>
    <row r="31" spans="1:12" ht="37.5" customHeight="1" x14ac:dyDescent="0.3">
      <c r="A31" s="34">
        <v>7</v>
      </c>
      <c r="B31" s="30" t="s">
        <v>12</v>
      </c>
      <c r="C31" s="78">
        <v>201004.5</v>
      </c>
      <c r="D31" s="75"/>
      <c r="E31" s="75"/>
      <c r="F31" s="75"/>
      <c r="G31" s="76">
        <f t="shared" si="4"/>
        <v>0</v>
      </c>
      <c r="H31" s="75"/>
      <c r="I31" s="75"/>
      <c r="J31" s="75"/>
      <c r="K31" s="77">
        <f t="shared" si="5"/>
        <v>0</v>
      </c>
      <c r="L31" s="76">
        <f t="shared" si="6"/>
        <v>201004.5</v>
      </c>
    </row>
    <row r="32" spans="1:12" ht="42.75" customHeight="1" x14ac:dyDescent="0.3">
      <c r="A32" s="34">
        <v>8</v>
      </c>
      <c r="B32" s="37" t="s">
        <v>57</v>
      </c>
      <c r="C32" s="78">
        <v>282890.83</v>
      </c>
      <c r="D32" s="75"/>
      <c r="E32" s="75">
        <v>14632.74</v>
      </c>
      <c r="F32" s="75"/>
      <c r="G32" s="76">
        <f t="shared" si="4"/>
        <v>14632.74</v>
      </c>
      <c r="H32" s="75"/>
      <c r="I32" s="75"/>
      <c r="J32" s="75"/>
      <c r="K32" s="77">
        <f t="shared" si="5"/>
        <v>0</v>
      </c>
      <c r="L32" s="76">
        <f t="shared" si="6"/>
        <v>297523.57</v>
      </c>
    </row>
    <row r="33" spans="1:12" ht="42.75" customHeight="1" x14ac:dyDescent="0.3">
      <c r="A33" s="34">
        <v>9</v>
      </c>
      <c r="B33" s="31" t="s">
        <v>58</v>
      </c>
      <c r="C33" s="78"/>
      <c r="D33" s="75"/>
      <c r="E33" s="75"/>
      <c r="F33" s="75"/>
      <c r="G33" s="76">
        <f t="shared" si="4"/>
        <v>0</v>
      </c>
      <c r="H33" s="75"/>
      <c r="I33" s="75"/>
      <c r="J33" s="75"/>
      <c r="K33" s="77">
        <f t="shared" si="5"/>
        <v>0</v>
      </c>
      <c r="L33" s="76">
        <f t="shared" si="6"/>
        <v>0</v>
      </c>
    </row>
    <row r="34" spans="1:12" ht="44.25" customHeight="1" x14ac:dyDescent="0.3">
      <c r="A34" s="139" t="s">
        <v>60</v>
      </c>
      <c r="B34" s="140"/>
      <c r="C34" s="78">
        <f>SUM(C24:C33)</f>
        <v>4400476.4799999995</v>
      </c>
      <c r="D34" s="78">
        <f t="shared" ref="D34:L34" si="7">SUM(D24:D33)</f>
        <v>0</v>
      </c>
      <c r="E34" s="78">
        <f t="shared" si="7"/>
        <v>593614.18000000005</v>
      </c>
      <c r="F34" s="78">
        <f t="shared" si="7"/>
        <v>0</v>
      </c>
      <c r="G34" s="78">
        <f t="shared" si="7"/>
        <v>593614.18000000005</v>
      </c>
      <c r="H34" s="78">
        <f t="shared" si="7"/>
        <v>0</v>
      </c>
      <c r="I34" s="78">
        <f t="shared" si="7"/>
        <v>0</v>
      </c>
      <c r="J34" s="78">
        <f t="shared" si="7"/>
        <v>0</v>
      </c>
      <c r="K34" s="78">
        <f t="shared" si="7"/>
        <v>0</v>
      </c>
      <c r="L34" s="78">
        <f t="shared" si="7"/>
        <v>4994090.66</v>
      </c>
    </row>
    <row r="35" spans="1:12" ht="17.25" customHeight="1" x14ac:dyDescent="0.25">
      <c r="A35" s="3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 ht="50.25" customHeight="1" x14ac:dyDescent="0.25">
      <c r="A36" s="144" t="s">
        <v>51</v>
      </c>
      <c r="B36" s="144" t="s">
        <v>62</v>
      </c>
      <c r="C36" s="145" t="s">
        <v>13</v>
      </c>
      <c r="D36" s="147" t="s">
        <v>36</v>
      </c>
      <c r="E36" s="148"/>
      <c r="F36" s="148"/>
      <c r="G36" s="148"/>
      <c r="H36" s="148"/>
      <c r="I36" s="148"/>
      <c r="J36" s="148"/>
      <c r="K36" s="149"/>
      <c r="L36" s="145" t="s">
        <v>14</v>
      </c>
    </row>
    <row r="37" spans="1:12" ht="19.5" customHeight="1" x14ac:dyDescent="0.25">
      <c r="A37" s="144"/>
      <c r="B37" s="144"/>
      <c r="C37" s="146"/>
      <c r="D37" s="150"/>
      <c r="E37" s="151"/>
      <c r="F37" s="151"/>
      <c r="G37" s="151"/>
      <c r="H37" s="151"/>
      <c r="I37" s="151"/>
      <c r="J37" s="151"/>
      <c r="K37" s="152"/>
      <c r="L37" s="146"/>
    </row>
    <row r="38" spans="1:12" ht="27.75" customHeight="1" x14ac:dyDescent="0.25">
      <c r="A38" s="144"/>
      <c r="B38" s="144"/>
      <c r="C38" s="67">
        <v>23</v>
      </c>
      <c r="D38" s="150"/>
      <c r="E38" s="151"/>
      <c r="F38" s="151"/>
      <c r="G38" s="151"/>
      <c r="H38" s="151"/>
      <c r="I38" s="151"/>
      <c r="J38" s="151"/>
      <c r="K38" s="152"/>
      <c r="L38" s="26">
        <v>24</v>
      </c>
    </row>
    <row r="39" spans="1:12" ht="27.75" customHeight="1" x14ac:dyDescent="0.25">
      <c r="A39" s="27">
        <v>0</v>
      </c>
      <c r="B39" s="32" t="s">
        <v>11</v>
      </c>
      <c r="C39" s="77">
        <f>C9-C24</f>
        <v>169606.62</v>
      </c>
      <c r="D39" s="150"/>
      <c r="E39" s="151"/>
      <c r="F39" s="151"/>
      <c r="G39" s="151"/>
      <c r="H39" s="151"/>
      <c r="I39" s="151"/>
      <c r="J39" s="151"/>
      <c r="K39" s="152"/>
      <c r="L39" s="80">
        <f>L9-L24</f>
        <v>169606.62</v>
      </c>
    </row>
    <row r="40" spans="1:12" ht="70.5" customHeight="1" x14ac:dyDescent="0.25">
      <c r="A40" s="28">
        <v>1</v>
      </c>
      <c r="B40" s="33" t="s">
        <v>59</v>
      </c>
      <c r="C40" s="77">
        <f t="shared" ref="C40:C48" si="8">C10-C25</f>
        <v>17164852.93</v>
      </c>
      <c r="D40" s="150"/>
      <c r="E40" s="151"/>
      <c r="F40" s="151"/>
      <c r="G40" s="151"/>
      <c r="H40" s="151"/>
      <c r="I40" s="151"/>
      <c r="J40" s="151"/>
      <c r="K40" s="152"/>
      <c r="L40" s="80">
        <f t="shared" ref="L40:L48" si="9">L10-L25</f>
        <v>16662113.210000001</v>
      </c>
    </row>
    <row r="41" spans="1:12" ht="38.25" customHeight="1" x14ac:dyDescent="0.25">
      <c r="A41" s="29">
        <v>2</v>
      </c>
      <c r="B41" s="30" t="s">
        <v>52</v>
      </c>
      <c r="C41" s="77">
        <f t="shared" si="8"/>
        <v>7788.7899999999936</v>
      </c>
      <c r="D41" s="150"/>
      <c r="E41" s="151"/>
      <c r="F41" s="151"/>
      <c r="G41" s="151"/>
      <c r="H41" s="151"/>
      <c r="I41" s="151"/>
      <c r="J41" s="151"/>
      <c r="K41" s="152"/>
      <c r="L41" s="80">
        <f t="shared" si="9"/>
        <v>3678.9499999999971</v>
      </c>
    </row>
    <row r="42" spans="1:12" ht="43.5" customHeight="1" x14ac:dyDescent="0.25">
      <c r="A42" s="29">
        <v>3</v>
      </c>
      <c r="B42" s="30" t="s">
        <v>53</v>
      </c>
      <c r="C42" s="77">
        <f t="shared" si="8"/>
        <v>0</v>
      </c>
      <c r="D42" s="150"/>
      <c r="E42" s="151"/>
      <c r="F42" s="151"/>
      <c r="G42" s="151"/>
      <c r="H42" s="151"/>
      <c r="I42" s="151"/>
      <c r="J42" s="151"/>
      <c r="K42" s="152"/>
      <c r="L42" s="80">
        <f t="shared" si="9"/>
        <v>0</v>
      </c>
    </row>
    <row r="43" spans="1:12" ht="42.75" customHeight="1" x14ac:dyDescent="0.25">
      <c r="A43" s="29">
        <v>4</v>
      </c>
      <c r="B43" s="30" t="s">
        <v>54</v>
      </c>
      <c r="C43" s="77">
        <f t="shared" si="8"/>
        <v>142576.21999999997</v>
      </c>
      <c r="D43" s="150"/>
      <c r="E43" s="151"/>
      <c r="F43" s="151"/>
      <c r="G43" s="151"/>
      <c r="H43" s="151"/>
      <c r="I43" s="151"/>
      <c r="J43" s="151"/>
      <c r="K43" s="152"/>
      <c r="L43" s="80">
        <f t="shared" si="9"/>
        <v>96953.210000000079</v>
      </c>
    </row>
    <row r="44" spans="1:12" ht="51" customHeight="1" x14ac:dyDescent="0.25">
      <c r="A44" s="29">
        <v>5</v>
      </c>
      <c r="B44" s="30" t="s">
        <v>55</v>
      </c>
      <c r="C44" s="77">
        <f t="shared" si="8"/>
        <v>0</v>
      </c>
      <c r="D44" s="150"/>
      <c r="E44" s="151"/>
      <c r="F44" s="151"/>
      <c r="G44" s="151"/>
      <c r="H44" s="151"/>
      <c r="I44" s="151"/>
      <c r="J44" s="151"/>
      <c r="K44" s="152"/>
      <c r="L44" s="80">
        <f t="shared" si="9"/>
        <v>0</v>
      </c>
    </row>
    <row r="45" spans="1:12" ht="36.75" customHeight="1" x14ac:dyDescent="0.25">
      <c r="A45" s="34">
        <v>6</v>
      </c>
      <c r="B45" s="30" t="s">
        <v>56</v>
      </c>
      <c r="C45" s="77">
        <f t="shared" si="8"/>
        <v>9065.8099999999977</v>
      </c>
      <c r="D45" s="150"/>
      <c r="E45" s="151"/>
      <c r="F45" s="151"/>
      <c r="G45" s="151"/>
      <c r="H45" s="151"/>
      <c r="I45" s="151"/>
      <c r="J45" s="151"/>
      <c r="K45" s="152"/>
      <c r="L45" s="80">
        <f t="shared" si="9"/>
        <v>3463.25</v>
      </c>
    </row>
    <row r="46" spans="1:12" ht="36.75" customHeight="1" x14ac:dyDescent="0.25">
      <c r="A46" s="34">
        <v>7</v>
      </c>
      <c r="B46" s="30" t="s">
        <v>12</v>
      </c>
      <c r="C46" s="77">
        <f t="shared" si="8"/>
        <v>0</v>
      </c>
      <c r="D46" s="150"/>
      <c r="E46" s="151"/>
      <c r="F46" s="151"/>
      <c r="G46" s="151"/>
      <c r="H46" s="151"/>
      <c r="I46" s="151"/>
      <c r="J46" s="151"/>
      <c r="K46" s="152"/>
      <c r="L46" s="80">
        <f t="shared" si="9"/>
        <v>0</v>
      </c>
    </row>
    <row r="47" spans="1:12" ht="65.25" customHeight="1" x14ac:dyDescent="0.25">
      <c r="A47" s="34">
        <v>8</v>
      </c>
      <c r="B47" s="37" t="s">
        <v>57</v>
      </c>
      <c r="C47" s="77">
        <f t="shared" si="8"/>
        <v>91962.329999999958</v>
      </c>
      <c r="D47" s="150"/>
      <c r="E47" s="151"/>
      <c r="F47" s="151"/>
      <c r="G47" s="151"/>
      <c r="H47" s="151"/>
      <c r="I47" s="151"/>
      <c r="J47" s="151"/>
      <c r="K47" s="152"/>
      <c r="L47" s="80">
        <f t="shared" si="9"/>
        <v>90261.909999999974</v>
      </c>
    </row>
    <row r="48" spans="1:12" ht="46.5" customHeight="1" x14ac:dyDescent="0.25">
      <c r="A48" s="34">
        <v>9</v>
      </c>
      <c r="B48" s="31" t="s">
        <v>58</v>
      </c>
      <c r="C48" s="77">
        <f t="shared" si="8"/>
        <v>0</v>
      </c>
      <c r="D48" s="150"/>
      <c r="E48" s="151"/>
      <c r="F48" s="151"/>
      <c r="G48" s="151"/>
      <c r="H48" s="151"/>
      <c r="I48" s="151"/>
      <c r="J48" s="151"/>
      <c r="K48" s="152"/>
      <c r="L48" s="80">
        <f t="shared" si="9"/>
        <v>0</v>
      </c>
    </row>
    <row r="49" spans="1:12" ht="56.25" customHeight="1" x14ac:dyDescent="0.35">
      <c r="A49" s="139" t="s">
        <v>60</v>
      </c>
      <c r="B49" s="140"/>
      <c r="C49" s="79">
        <f>SUM(C39:C48)</f>
        <v>17585852.699999996</v>
      </c>
      <c r="D49" s="153"/>
      <c r="E49" s="154"/>
      <c r="F49" s="154"/>
      <c r="G49" s="154"/>
      <c r="H49" s="154"/>
      <c r="I49" s="154"/>
      <c r="J49" s="154"/>
      <c r="K49" s="155"/>
      <c r="L49" s="81">
        <f>SUM(L39:L48)</f>
        <v>17026077.150000002</v>
      </c>
    </row>
    <row r="50" spans="1:12" ht="56.25" customHeight="1" x14ac:dyDescent="0.35">
      <c r="A50" s="158" t="s">
        <v>83</v>
      </c>
      <c r="B50" s="158"/>
      <c r="C50" s="158"/>
      <c r="D50" s="158"/>
      <c r="E50" s="158"/>
      <c r="F50" s="158"/>
      <c r="G50" s="158"/>
      <c r="H50" s="158"/>
      <c r="I50" s="158"/>
      <c r="J50" s="158"/>
      <c r="K50" s="158"/>
      <c r="L50" s="158"/>
    </row>
    <row r="51" spans="1:12" ht="56.25" customHeight="1" x14ac:dyDescent="0.35">
      <c r="A51" s="158" t="s">
        <v>84</v>
      </c>
      <c r="B51" s="158"/>
      <c r="C51" s="158"/>
      <c r="D51" s="158"/>
      <c r="E51" s="158"/>
      <c r="F51" s="158"/>
      <c r="G51" s="158"/>
      <c r="H51" s="158"/>
      <c r="I51" s="158"/>
      <c r="J51" s="158"/>
      <c r="K51" s="158"/>
      <c r="L51" s="158"/>
    </row>
    <row r="52" spans="1:12" ht="56.25" customHeight="1" x14ac:dyDescent="0.35">
      <c r="A52" s="158" t="s">
        <v>116</v>
      </c>
      <c r="B52" s="159"/>
      <c r="C52" s="159"/>
      <c r="D52" s="159"/>
      <c r="E52" s="159"/>
      <c r="F52" s="159"/>
      <c r="G52" s="159"/>
      <c r="H52" s="159"/>
      <c r="I52" s="159"/>
      <c r="J52" s="159"/>
      <c r="K52" s="159"/>
      <c r="L52" s="159"/>
    </row>
    <row r="53" spans="1:12" ht="60" customHeight="1" x14ac:dyDescent="0.25">
      <c r="A53" s="160"/>
      <c r="B53" s="160"/>
      <c r="C53" s="160"/>
      <c r="D53" s="160"/>
      <c r="E53" s="160"/>
      <c r="F53" s="160"/>
      <c r="G53" s="160"/>
      <c r="H53" s="160"/>
      <c r="I53" s="160"/>
      <c r="J53" s="160"/>
      <c r="K53" s="160"/>
      <c r="L53" s="160"/>
    </row>
    <row r="54" spans="1:12" ht="60" customHeight="1" x14ac:dyDescent="0.25">
      <c r="A54" s="161"/>
      <c r="B54" s="161"/>
      <c r="C54" s="161"/>
      <c r="D54" s="161"/>
      <c r="E54" s="161"/>
      <c r="F54" s="161"/>
      <c r="G54" s="161"/>
      <c r="H54" s="161"/>
      <c r="I54" s="161"/>
      <c r="J54" s="161"/>
      <c r="K54" s="161"/>
      <c r="L54" s="161"/>
    </row>
    <row r="55" spans="1:12" ht="60" customHeight="1" x14ac:dyDescent="0.5">
      <c r="A55" s="162"/>
      <c r="B55" s="163"/>
      <c r="C55" s="163"/>
      <c r="D55" s="163"/>
      <c r="E55" s="163"/>
      <c r="F55" s="163"/>
      <c r="G55" s="163"/>
      <c r="H55" s="163"/>
      <c r="I55" s="163"/>
      <c r="J55" s="163"/>
      <c r="K55" s="163"/>
      <c r="L55" s="163"/>
    </row>
    <row r="56" spans="1:12" ht="59.25" customHeight="1" x14ac:dyDescent="0.25">
      <c r="A56" s="156"/>
      <c r="B56" s="156"/>
      <c r="C56" s="156"/>
      <c r="D56" s="156"/>
      <c r="E56" s="156"/>
      <c r="F56" s="156"/>
      <c r="G56" s="156"/>
      <c r="H56" s="156"/>
      <c r="I56" s="156"/>
      <c r="J56" s="156"/>
      <c r="K56" s="156"/>
      <c r="L56" s="156"/>
    </row>
    <row r="57" spans="1:12" ht="51.75" customHeight="1" x14ac:dyDescent="0.5">
      <c r="A57" s="157"/>
      <c r="B57" s="157"/>
      <c r="C57" s="157"/>
      <c r="D57" s="157"/>
      <c r="E57" s="157"/>
      <c r="F57" s="157"/>
      <c r="G57" s="157"/>
      <c r="H57" s="157"/>
      <c r="I57" s="157"/>
      <c r="J57" s="157"/>
      <c r="K57" s="157"/>
      <c r="L57" s="157"/>
    </row>
    <row r="58" spans="1:12" s="38" customFormat="1" ht="52.5" customHeight="1" x14ac:dyDescent="0.4"/>
    <row r="59" spans="1:12" ht="55.5" customHeight="1" x14ac:dyDescent="0.25"/>
  </sheetData>
  <mergeCells count="40">
    <mergeCell ref="A56:L56"/>
    <mergeCell ref="A57:L57"/>
    <mergeCell ref="A50:L50"/>
    <mergeCell ref="A51:L51"/>
    <mergeCell ref="A52:L52"/>
    <mergeCell ref="A53:L53"/>
    <mergeCell ref="A54:L54"/>
    <mergeCell ref="A55:L55"/>
    <mergeCell ref="H21:J21"/>
    <mergeCell ref="K21:K22"/>
    <mergeCell ref="L21:L22"/>
    <mergeCell ref="A34:B34"/>
    <mergeCell ref="A36:A38"/>
    <mergeCell ref="B36:B38"/>
    <mergeCell ref="C36:C37"/>
    <mergeCell ref="D36:K49"/>
    <mergeCell ref="L36:L37"/>
    <mergeCell ref="A49:B49"/>
    <mergeCell ref="G21:G22"/>
    <mergeCell ref="A19:B19"/>
    <mergeCell ref="A21:A23"/>
    <mergeCell ref="B21:B23"/>
    <mergeCell ref="C21:C22"/>
    <mergeCell ref="D21:F21"/>
    <mergeCell ref="J6:J7"/>
    <mergeCell ref="A1:L1"/>
    <mergeCell ref="A2:L2"/>
    <mergeCell ref="A3:A7"/>
    <mergeCell ref="B3:B7"/>
    <mergeCell ref="C3:C7"/>
    <mergeCell ref="D3:F5"/>
    <mergeCell ref="G3:G7"/>
    <mergeCell ref="H3:J5"/>
    <mergeCell ref="K3:K7"/>
    <mergeCell ref="L3:L7"/>
    <mergeCell ref="D6:D7"/>
    <mergeCell ref="E6:E7"/>
    <mergeCell ref="F6:F7"/>
    <mergeCell ref="H6:H7"/>
    <mergeCell ref="I6:I7"/>
  </mergeCells>
  <pageMargins left="0.31496062992125984" right="0.31496062992125984" top="0.35433070866141736" bottom="0.35433070866141736" header="0.31496062992125984" footer="0.31496062992125984"/>
  <pageSetup paperSize="9" scale="4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35"/>
  <sheetViews>
    <sheetView topLeftCell="A4" zoomScale="50" zoomScaleNormal="50" workbookViewId="0">
      <selection activeCell="C16" sqref="C16:L18"/>
    </sheetView>
  </sheetViews>
  <sheetFormatPr defaultRowHeight="15" x14ac:dyDescent="0.25"/>
  <cols>
    <col min="1" max="1" width="17.7109375" customWidth="1"/>
    <col min="2" max="2" width="53.7109375" customWidth="1"/>
    <col min="3" max="3" width="31.5703125" customWidth="1"/>
    <col min="4" max="6" width="25.28515625" customWidth="1"/>
    <col min="7" max="7" width="30.7109375" customWidth="1"/>
    <col min="8" max="10" width="25.28515625" customWidth="1"/>
    <col min="11" max="11" width="31.5703125" customWidth="1"/>
    <col min="12" max="12" width="30.28515625" customWidth="1"/>
  </cols>
  <sheetData>
    <row r="1" spans="1:12" ht="31.5" x14ac:dyDescent="0.5">
      <c r="A1" s="124" t="s">
        <v>97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</row>
    <row r="2" spans="1:12" ht="60" customHeight="1" x14ac:dyDescent="0.5">
      <c r="A2" s="125" t="s">
        <v>94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</row>
    <row r="3" spans="1:12" ht="26.25" customHeight="1" x14ac:dyDescent="0.25">
      <c r="A3" s="164" t="s">
        <v>89</v>
      </c>
      <c r="B3" s="164" t="s">
        <v>99</v>
      </c>
      <c r="C3" s="167" t="s">
        <v>100</v>
      </c>
      <c r="D3" s="170" t="s">
        <v>101</v>
      </c>
      <c r="E3" s="171"/>
      <c r="F3" s="172"/>
      <c r="G3" s="164" t="s">
        <v>37</v>
      </c>
      <c r="H3" s="170" t="s">
        <v>102</v>
      </c>
      <c r="I3" s="171"/>
      <c r="J3" s="172"/>
      <c r="K3" s="164" t="s">
        <v>103</v>
      </c>
      <c r="L3" s="167" t="s">
        <v>104</v>
      </c>
    </row>
    <row r="4" spans="1:12" x14ac:dyDescent="0.25">
      <c r="A4" s="166"/>
      <c r="B4" s="166"/>
      <c r="C4" s="168"/>
      <c r="D4" s="173"/>
      <c r="E4" s="151"/>
      <c r="F4" s="174"/>
      <c r="G4" s="166"/>
      <c r="H4" s="173"/>
      <c r="I4" s="151"/>
      <c r="J4" s="174"/>
      <c r="K4" s="166"/>
      <c r="L4" s="168"/>
    </row>
    <row r="5" spans="1:12" x14ac:dyDescent="0.25">
      <c r="A5" s="166"/>
      <c r="B5" s="166"/>
      <c r="C5" s="168"/>
      <c r="D5" s="175"/>
      <c r="E5" s="176"/>
      <c r="F5" s="177"/>
      <c r="G5" s="166"/>
      <c r="H5" s="175"/>
      <c r="I5" s="176"/>
      <c r="J5" s="177"/>
      <c r="K5" s="166"/>
      <c r="L5" s="168"/>
    </row>
    <row r="6" spans="1:12" ht="24.75" customHeight="1" x14ac:dyDescent="0.25">
      <c r="A6" s="166"/>
      <c r="B6" s="166"/>
      <c r="C6" s="168"/>
      <c r="D6" s="164" t="s">
        <v>4</v>
      </c>
      <c r="E6" s="164" t="s">
        <v>105</v>
      </c>
      <c r="F6" s="164" t="s">
        <v>112</v>
      </c>
      <c r="G6" s="166"/>
      <c r="H6" s="164" t="s">
        <v>106</v>
      </c>
      <c r="I6" s="164" t="s">
        <v>7</v>
      </c>
      <c r="J6" s="164" t="s">
        <v>113</v>
      </c>
      <c r="K6" s="166"/>
      <c r="L6" s="168"/>
    </row>
    <row r="7" spans="1:12" ht="72.75" customHeight="1" x14ac:dyDescent="0.25">
      <c r="A7" s="165"/>
      <c r="B7" s="165"/>
      <c r="C7" s="169"/>
      <c r="D7" s="165"/>
      <c r="E7" s="165"/>
      <c r="F7" s="165"/>
      <c r="G7" s="165"/>
      <c r="H7" s="165"/>
      <c r="I7" s="165"/>
      <c r="J7" s="165"/>
      <c r="K7" s="165"/>
      <c r="L7" s="169"/>
    </row>
    <row r="8" spans="1:12" ht="27.75" customHeight="1" x14ac:dyDescent="0.4">
      <c r="A8" s="47">
        <v>1</v>
      </c>
      <c r="B8" s="47">
        <v>2</v>
      </c>
      <c r="C8" s="47">
        <v>3</v>
      </c>
      <c r="D8" s="47">
        <v>4</v>
      </c>
      <c r="E8" s="47">
        <v>5</v>
      </c>
      <c r="F8" s="47">
        <v>6</v>
      </c>
      <c r="G8" s="47">
        <v>7</v>
      </c>
      <c r="H8" s="47">
        <v>8</v>
      </c>
      <c r="I8" s="47">
        <v>9</v>
      </c>
      <c r="J8" s="47">
        <v>10</v>
      </c>
      <c r="K8" s="47">
        <v>11</v>
      </c>
      <c r="L8" s="47">
        <v>12</v>
      </c>
    </row>
    <row r="9" spans="1:12" ht="65.25" customHeight="1" x14ac:dyDescent="0.35">
      <c r="A9" s="48" t="s">
        <v>0</v>
      </c>
      <c r="B9" s="49" t="s">
        <v>90</v>
      </c>
      <c r="C9" s="82">
        <v>2108181.56</v>
      </c>
      <c r="D9" s="82"/>
      <c r="E9" s="82">
        <v>54970.03</v>
      </c>
      <c r="F9" s="82"/>
      <c r="G9" s="82">
        <f>SUM(D9:F9)</f>
        <v>54970.03</v>
      </c>
      <c r="H9" s="82"/>
      <c r="I9" s="82"/>
      <c r="J9" s="82"/>
      <c r="K9" s="82">
        <f>SUM(H9:J9)</f>
        <v>0</v>
      </c>
      <c r="L9" s="82">
        <f>C9+G9-K9</f>
        <v>2163151.59</v>
      </c>
    </row>
    <row r="10" spans="1:12" ht="65.25" customHeight="1" x14ac:dyDescent="0.35">
      <c r="A10" s="50" t="s">
        <v>1</v>
      </c>
      <c r="B10" s="51" t="s">
        <v>91</v>
      </c>
      <c r="C10" s="83"/>
      <c r="D10" s="82"/>
      <c r="E10" s="82"/>
      <c r="F10" s="82"/>
      <c r="G10" s="82">
        <f t="shared" ref="G10" si="0">SUM(D10:F10)</f>
        <v>0</v>
      </c>
      <c r="H10" s="82"/>
      <c r="I10" s="82"/>
      <c r="J10" s="82"/>
      <c r="K10" s="82">
        <f t="shared" ref="K10" si="1">SUM(H10:J10)</f>
        <v>0</v>
      </c>
      <c r="L10" s="82">
        <f t="shared" ref="L10" si="2">C10+G10-K10</f>
        <v>0</v>
      </c>
    </row>
    <row r="11" spans="1:12" ht="69.95" customHeight="1" x14ac:dyDescent="0.4">
      <c r="A11" s="178" t="s">
        <v>95</v>
      </c>
      <c r="B11" s="179"/>
      <c r="C11" s="84">
        <f t="shared" ref="C11:L11" si="3">SUM(C9:C10)</f>
        <v>2108181.56</v>
      </c>
      <c r="D11" s="84">
        <f t="shared" si="3"/>
        <v>0</v>
      </c>
      <c r="E11" s="84">
        <f t="shared" si="3"/>
        <v>54970.03</v>
      </c>
      <c r="F11" s="84">
        <f t="shared" si="3"/>
        <v>0</v>
      </c>
      <c r="G11" s="84">
        <f t="shared" si="3"/>
        <v>54970.03</v>
      </c>
      <c r="H11" s="84">
        <f t="shared" si="3"/>
        <v>0</v>
      </c>
      <c r="I11" s="84">
        <f t="shared" si="3"/>
        <v>0</v>
      </c>
      <c r="J11" s="84">
        <f t="shared" si="3"/>
        <v>0</v>
      </c>
      <c r="K11" s="84">
        <f t="shared" si="3"/>
        <v>0</v>
      </c>
      <c r="L11" s="84">
        <f t="shared" si="3"/>
        <v>2163151.59</v>
      </c>
    </row>
    <row r="12" spans="1:12" ht="26.25" customHeight="1" x14ac:dyDescent="0.4">
      <c r="A12" s="38"/>
      <c r="B12" s="38"/>
      <c r="C12" s="52"/>
      <c r="D12" s="52"/>
      <c r="E12" s="52"/>
      <c r="F12" s="52"/>
      <c r="G12" s="52"/>
      <c r="H12" s="52"/>
      <c r="I12" s="52"/>
      <c r="J12" s="52"/>
      <c r="K12" s="52"/>
      <c r="L12" s="52"/>
    </row>
    <row r="13" spans="1:12" ht="54" customHeight="1" x14ac:dyDescent="0.25">
      <c r="A13" s="164" t="s">
        <v>89</v>
      </c>
      <c r="B13" s="164" t="s">
        <v>92</v>
      </c>
      <c r="C13" s="167" t="s">
        <v>107</v>
      </c>
      <c r="D13" s="180" t="s">
        <v>108</v>
      </c>
      <c r="E13" s="181"/>
      <c r="F13" s="182"/>
      <c r="G13" s="170" t="s">
        <v>8</v>
      </c>
      <c r="H13" s="183" t="s">
        <v>109</v>
      </c>
      <c r="I13" s="183"/>
      <c r="J13" s="183"/>
      <c r="K13" s="170" t="s">
        <v>9</v>
      </c>
      <c r="L13" s="164" t="s">
        <v>10</v>
      </c>
    </row>
    <row r="14" spans="1:12" ht="80.25" customHeight="1" x14ac:dyDescent="0.25">
      <c r="A14" s="166"/>
      <c r="B14" s="166"/>
      <c r="C14" s="169"/>
      <c r="D14" s="53" t="s">
        <v>110</v>
      </c>
      <c r="E14" s="53" t="s">
        <v>111</v>
      </c>
      <c r="F14" s="53" t="s">
        <v>113</v>
      </c>
      <c r="G14" s="165"/>
      <c r="H14" s="68" t="s">
        <v>106</v>
      </c>
      <c r="I14" s="68" t="s">
        <v>7</v>
      </c>
      <c r="J14" s="68" t="s">
        <v>113</v>
      </c>
      <c r="K14" s="166"/>
      <c r="L14" s="166"/>
    </row>
    <row r="15" spans="1:12" ht="26.25" x14ac:dyDescent="0.4">
      <c r="A15" s="165"/>
      <c r="B15" s="165"/>
      <c r="C15" s="54">
        <v>13</v>
      </c>
      <c r="D15" s="54">
        <v>14</v>
      </c>
      <c r="E15" s="54">
        <v>15</v>
      </c>
      <c r="F15" s="54">
        <v>16</v>
      </c>
      <c r="G15" s="55">
        <v>17</v>
      </c>
      <c r="H15" s="56">
        <v>18</v>
      </c>
      <c r="I15" s="56">
        <v>19</v>
      </c>
      <c r="J15" s="56">
        <v>20</v>
      </c>
      <c r="K15" s="56">
        <v>21</v>
      </c>
      <c r="L15" s="57">
        <v>22</v>
      </c>
    </row>
    <row r="16" spans="1:12" ht="65.25" customHeight="1" x14ac:dyDescent="0.4">
      <c r="A16" s="48" t="s">
        <v>0</v>
      </c>
      <c r="B16" s="51" t="s">
        <v>90</v>
      </c>
      <c r="C16" s="82">
        <v>2108181.56</v>
      </c>
      <c r="D16" s="82"/>
      <c r="E16" s="82">
        <v>54970.03</v>
      </c>
      <c r="F16" s="82"/>
      <c r="G16" s="84">
        <f>SUM(D16:F16)</f>
        <v>54970.03</v>
      </c>
      <c r="H16" s="82"/>
      <c r="I16" s="82"/>
      <c r="J16" s="82"/>
      <c r="K16" s="85">
        <f>SUM(H16:J16)</f>
        <v>0</v>
      </c>
      <c r="L16" s="84">
        <f>C16+G16-K16</f>
        <v>2163151.59</v>
      </c>
    </row>
    <row r="17" spans="1:12" ht="65.25" customHeight="1" x14ac:dyDescent="0.4">
      <c r="A17" s="50">
        <v>2</v>
      </c>
      <c r="B17" s="51" t="s">
        <v>91</v>
      </c>
      <c r="C17" s="83"/>
      <c r="D17" s="82"/>
      <c r="E17" s="82"/>
      <c r="F17" s="82"/>
      <c r="G17" s="84">
        <f t="shared" ref="G17" si="4">SUM(D17:F17)</f>
        <v>0</v>
      </c>
      <c r="H17" s="82"/>
      <c r="I17" s="82"/>
      <c r="J17" s="82"/>
      <c r="K17" s="84">
        <f t="shared" ref="K17" si="5">SUM(H17:J17)</f>
        <v>0</v>
      </c>
      <c r="L17" s="84">
        <f t="shared" ref="L17" si="6">C17+G17-K17</f>
        <v>0</v>
      </c>
    </row>
    <row r="18" spans="1:12" ht="69.95" customHeight="1" x14ac:dyDescent="0.35">
      <c r="A18" s="178" t="s">
        <v>95</v>
      </c>
      <c r="B18" s="179"/>
      <c r="C18" s="86">
        <f t="shared" ref="C18:L18" si="7">SUM(C16:C17)</f>
        <v>2108181.56</v>
      </c>
      <c r="D18" s="86">
        <f t="shared" si="7"/>
        <v>0</v>
      </c>
      <c r="E18" s="86">
        <f t="shared" si="7"/>
        <v>54970.03</v>
      </c>
      <c r="F18" s="86">
        <f t="shared" si="7"/>
        <v>0</v>
      </c>
      <c r="G18" s="86">
        <f t="shared" si="7"/>
        <v>54970.03</v>
      </c>
      <c r="H18" s="86">
        <f t="shared" si="7"/>
        <v>0</v>
      </c>
      <c r="I18" s="86">
        <f t="shared" si="7"/>
        <v>0</v>
      </c>
      <c r="J18" s="86">
        <f t="shared" si="7"/>
        <v>0</v>
      </c>
      <c r="K18" s="86">
        <f t="shared" si="7"/>
        <v>0</v>
      </c>
      <c r="L18" s="86">
        <f t="shared" si="7"/>
        <v>2163151.59</v>
      </c>
    </row>
    <row r="19" spans="1:12" ht="26.25" customHeight="1" x14ac:dyDescent="0.25">
      <c r="A19" s="59"/>
      <c r="B19" s="60"/>
      <c r="C19" s="60"/>
      <c r="D19" s="60"/>
      <c r="E19" s="60"/>
      <c r="F19" s="60"/>
      <c r="G19" s="60"/>
      <c r="H19" s="60"/>
      <c r="I19" s="60"/>
      <c r="J19" s="60"/>
      <c r="K19" s="60"/>
      <c r="L19" s="60"/>
    </row>
    <row r="20" spans="1:12" ht="50.25" customHeight="1" x14ac:dyDescent="0.25">
      <c r="A20" s="184" t="s">
        <v>89</v>
      </c>
      <c r="B20" s="184" t="s">
        <v>93</v>
      </c>
      <c r="C20" s="184" t="s">
        <v>13</v>
      </c>
      <c r="D20" s="147" t="s">
        <v>36</v>
      </c>
      <c r="E20" s="148"/>
      <c r="F20" s="148"/>
      <c r="G20" s="148"/>
      <c r="H20" s="148"/>
      <c r="I20" s="148"/>
      <c r="J20" s="148"/>
      <c r="K20" s="149"/>
      <c r="L20" s="184" t="s">
        <v>14</v>
      </c>
    </row>
    <row r="21" spans="1:12" ht="55.5" customHeight="1" x14ac:dyDescent="0.25">
      <c r="A21" s="185"/>
      <c r="B21" s="185"/>
      <c r="C21" s="187"/>
      <c r="D21" s="150"/>
      <c r="E21" s="151"/>
      <c r="F21" s="151"/>
      <c r="G21" s="151"/>
      <c r="H21" s="151"/>
      <c r="I21" s="151"/>
      <c r="J21" s="151"/>
      <c r="K21" s="152"/>
      <c r="L21" s="187"/>
    </row>
    <row r="22" spans="1:12" ht="27.75" customHeight="1" x14ac:dyDescent="0.25">
      <c r="A22" s="186"/>
      <c r="B22" s="186"/>
      <c r="C22" s="69">
        <v>23</v>
      </c>
      <c r="D22" s="150"/>
      <c r="E22" s="151"/>
      <c r="F22" s="151"/>
      <c r="G22" s="151"/>
      <c r="H22" s="151"/>
      <c r="I22" s="151"/>
      <c r="J22" s="151"/>
      <c r="K22" s="152"/>
      <c r="L22" s="61">
        <v>24</v>
      </c>
    </row>
    <row r="23" spans="1:12" ht="65.25" customHeight="1" x14ac:dyDescent="0.25">
      <c r="A23" s="48" t="s">
        <v>0</v>
      </c>
      <c r="B23" s="49" t="s">
        <v>90</v>
      </c>
      <c r="C23" s="58">
        <f>C9-C16</f>
        <v>0</v>
      </c>
      <c r="D23" s="150"/>
      <c r="E23" s="151"/>
      <c r="F23" s="151"/>
      <c r="G23" s="151"/>
      <c r="H23" s="151"/>
      <c r="I23" s="151"/>
      <c r="J23" s="151"/>
      <c r="K23" s="152"/>
      <c r="L23" s="62">
        <f>L9-L16</f>
        <v>0</v>
      </c>
    </row>
    <row r="24" spans="1:12" ht="65.25" customHeight="1" x14ac:dyDescent="0.25">
      <c r="A24" s="50" t="s">
        <v>1</v>
      </c>
      <c r="B24" s="51" t="s">
        <v>91</v>
      </c>
      <c r="C24" s="58">
        <f>C10-C17</f>
        <v>0</v>
      </c>
      <c r="D24" s="150"/>
      <c r="E24" s="151"/>
      <c r="F24" s="151"/>
      <c r="G24" s="151"/>
      <c r="H24" s="151"/>
      <c r="I24" s="151"/>
      <c r="J24" s="151"/>
      <c r="K24" s="152"/>
      <c r="L24" s="62">
        <f>L10-L17</f>
        <v>0</v>
      </c>
    </row>
    <row r="25" spans="1:12" ht="69.95" customHeight="1" x14ac:dyDescent="0.4">
      <c r="A25" s="178" t="s">
        <v>95</v>
      </c>
      <c r="B25" s="179"/>
      <c r="C25" s="63">
        <f>SUM(C23:C24)</f>
        <v>0</v>
      </c>
      <c r="D25" s="153"/>
      <c r="E25" s="154"/>
      <c r="F25" s="154"/>
      <c r="G25" s="154"/>
      <c r="H25" s="154"/>
      <c r="I25" s="154"/>
      <c r="J25" s="154"/>
      <c r="K25" s="155"/>
      <c r="L25" s="64">
        <f>SUM(L23:L24)</f>
        <v>0</v>
      </c>
    </row>
    <row r="26" spans="1:12" ht="56.25" customHeight="1" x14ac:dyDescent="0.35">
      <c r="A26" s="158" t="s">
        <v>83</v>
      </c>
      <c r="B26" s="158"/>
      <c r="C26" s="158"/>
      <c r="D26" s="158"/>
      <c r="E26" s="158"/>
      <c r="F26" s="158"/>
      <c r="G26" s="158"/>
      <c r="H26" s="158"/>
      <c r="I26" s="158"/>
      <c r="J26" s="158"/>
      <c r="K26" s="158"/>
      <c r="L26" s="158"/>
    </row>
    <row r="27" spans="1:12" ht="56.25" customHeight="1" x14ac:dyDescent="0.35">
      <c r="A27" s="158" t="s">
        <v>115</v>
      </c>
      <c r="B27" s="158"/>
      <c r="C27" s="158"/>
      <c r="D27" s="158"/>
      <c r="E27" s="158"/>
      <c r="F27" s="158"/>
      <c r="G27" s="158"/>
      <c r="H27" s="158"/>
      <c r="I27" s="158"/>
      <c r="J27" s="158"/>
      <c r="K27" s="158"/>
      <c r="L27" s="158"/>
    </row>
    <row r="28" spans="1:12" ht="31.5" customHeight="1" x14ac:dyDescent="0.25">
      <c r="A28" s="188"/>
      <c r="B28" s="188"/>
      <c r="C28" s="188"/>
      <c r="D28" s="188"/>
      <c r="E28" s="188"/>
      <c r="F28" s="188"/>
      <c r="G28" s="188"/>
      <c r="H28" s="188"/>
      <c r="I28" s="188"/>
      <c r="J28" s="188"/>
      <c r="K28" s="188"/>
      <c r="L28" s="188"/>
    </row>
    <row r="29" spans="1:12" ht="60" customHeight="1" x14ac:dyDescent="0.25">
      <c r="A29" s="160"/>
      <c r="B29" s="160"/>
      <c r="C29" s="160"/>
      <c r="D29" s="160"/>
      <c r="E29" s="160"/>
      <c r="F29" s="160"/>
      <c r="G29" s="160"/>
      <c r="H29" s="160"/>
      <c r="I29" s="160"/>
      <c r="J29" s="160"/>
      <c r="K29" s="160"/>
      <c r="L29" s="160"/>
    </row>
    <row r="30" spans="1:12" ht="60" customHeight="1" x14ac:dyDescent="0.25">
      <c r="A30" s="161"/>
      <c r="B30" s="161"/>
      <c r="C30" s="161"/>
      <c r="D30" s="161"/>
      <c r="E30" s="161"/>
      <c r="F30" s="161"/>
      <c r="G30" s="161"/>
      <c r="H30" s="161"/>
      <c r="I30" s="161"/>
      <c r="J30" s="161"/>
      <c r="K30" s="161"/>
      <c r="L30" s="161"/>
    </row>
    <row r="31" spans="1:12" ht="60" customHeight="1" x14ac:dyDescent="0.5">
      <c r="A31" s="162"/>
      <c r="B31" s="163"/>
      <c r="C31" s="163"/>
      <c r="D31" s="163"/>
      <c r="E31" s="163"/>
      <c r="F31" s="163"/>
      <c r="G31" s="163"/>
      <c r="H31" s="163"/>
      <c r="I31" s="163"/>
      <c r="J31" s="163"/>
      <c r="K31" s="163"/>
      <c r="L31" s="163"/>
    </row>
    <row r="32" spans="1:12" ht="59.25" customHeight="1" x14ac:dyDescent="0.25">
      <c r="A32" s="156"/>
      <c r="B32" s="156"/>
      <c r="C32" s="156"/>
      <c r="D32" s="156"/>
      <c r="E32" s="156"/>
      <c r="F32" s="156"/>
      <c r="G32" s="156"/>
      <c r="H32" s="156"/>
      <c r="I32" s="156"/>
      <c r="J32" s="156"/>
      <c r="K32" s="156"/>
      <c r="L32" s="156"/>
    </row>
    <row r="33" spans="1:12" ht="51.75" customHeight="1" x14ac:dyDescent="0.5">
      <c r="A33" s="157"/>
      <c r="B33" s="157"/>
      <c r="C33" s="157"/>
      <c r="D33" s="157"/>
      <c r="E33" s="157"/>
      <c r="F33" s="157"/>
      <c r="G33" s="157"/>
      <c r="H33" s="157"/>
      <c r="I33" s="157"/>
      <c r="J33" s="157"/>
      <c r="K33" s="157"/>
      <c r="L33" s="157"/>
    </row>
    <row r="34" spans="1:12" s="38" customFormat="1" ht="52.5" customHeight="1" x14ac:dyDescent="0.4"/>
    <row r="35" spans="1:12" ht="55.5" customHeight="1" x14ac:dyDescent="0.25"/>
  </sheetData>
  <mergeCells count="40">
    <mergeCell ref="A32:L32"/>
    <mergeCell ref="A33:L33"/>
    <mergeCell ref="A26:L26"/>
    <mergeCell ref="A27:L27"/>
    <mergeCell ref="A28:L28"/>
    <mergeCell ref="A29:L29"/>
    <mergeCell ref="A30:L30"/>
    <mergeCell ref="A31:L31"/>
    <mergeCell ref="H13:J13"/>
    <mergeCell ref="K13:K14"/>
    <mergeCell ref="L13:L14"/>
    <mergeCell ref="A18:B18"/>
    <mergeCell ref="A20:A22"/>
    <mergeCell ref="B20:B22"/>
    <mergeCell ref="C20:C21"/>
    <mergeCell ref="D20:K25"/>
    <mergeCell ref="L20:L21"/>
    <mergeCell ref="A25:B25"/>
    <mergeCell ref="G13:G14"/>
    <mergeCell ref="A11:B11"/>
    <mergeCell ref="A13:A15"/>
    <mergeCell ref="B13:B15"/>
    <mergeCell ref="C13:C14"/>
    <mergeCell ref="D13:F13"/>
    <mergeCell ref="J6:J7"/>
    <mergeCell ref="A1:L1"/>
    <mergeCell ref="A2:L2"/>
    <mergeCell ref="A3:A7"/>
    <mergeCell ref="B3:B7"/>
    <mergeCell ref="C3:C7"/>
    <mergeCell ref="D3:F5"/>
    <mergeCell ref="G3:G7"/>
    <mergeCell ref="H3:J5"/>
    <mergeCell ref="K3:K7"/>
    <mergeCell ref="L3:L7"/>
    <mergeCell ref="D6:D7"/>
    <mergeCell ref="E6:E7"/>
    <mergeCell ref="F6:F7"/>
    <mergeCell ref="H6:H7"/>
    <mergeCell ref="I6:I7"/>
  </mergeCells>
  <pageMargins left="0.31496062992125984" right="0.31496062992125984" top="0.35433070866141736" bottom="0.35433070866141736" header="0.31496062992125984" footer="0.31496062992125984"/>
  <pageSetup paperSize="9" scale="4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28"/>
  <sheetViews>
    <sheetView zoomScale="50" zoomScaleNormal="50" workbookViewId="0">
      <selection activeCell="L24" sqref="L24:L25"/>
    </sheetView>
  </sheetViews>
  <sheetFormatPr defaultRowHeight="15" x14ac:dyDescent="0.25"/>
  <cols>
    <col min="1" max="1" width="11.85546875" customWidth="1"/>
    <col min="2" max="2" width="33.7109375" customWidth="1"/>
    <col min="3" max="3" width="24.85546875" customWidth="1"/>
    <col min="4" max="6" width="22.140625" customWidth="1"/>
    <col min="7" max="7" width="23.140625" customWidth="1"/>
    <col min="8" max="10" width="22.140625" customWidth="1"/>
    <col min="11" max="11" width="19.28515625" customWidth="1"/>
    <col min="12" max="12" width="24.28515625" customWidth="1"/>
  </cols>
  <sheetData>
    <row r="1" spans="1:12" s="5" customFormat="1" ht="27.75" customHeight="1" x14ac:dyDescent="0.4">
      <c r="A1" s="191" t="s">
        <v>98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</row>
    <row r="2" spans="1:12" ht="61.5" customHeight="1" x14ac:dyDescent="0.25">
      <c r="A2" s="192" t="s">
        <v>86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</row>
    <row r="3" spans="1:12" ht="26.25" customHeight="1" x14ac:dyDescent="0.25">
      <c r="A3" s="189" t="s">
        <v>63</v>
      </c>
      <c r="B3" s="189" t="s">
        <v>64</v>
      </c>
      <c r="C3" s="194" t="s">
        <v>19</v>
      </c>
      <c r="D3" s="197" t="s">
        <v>20</v>
      </c>
      <c r="E3" s="198"/>
      <c r="F3" s="199"/>
      <c r="G3" s="189" t="s">
        <v>37</v>
      </c>
      <c r="H3" s="197" t="s">
        <v>21</v>
      </c>
      <c r="I3" s="198"/>
      <c r="J3" s="199"/>
      <c r="K3" s="189" t="s">
        <v>22</v>
      </c>
      <c r="L3" s="194" t="s">
        <v>23</v>
      </c>
    </row>
    <row r="4" spans="1:12" ht="9" customHeight="1" x14ac:dyDescent="0.25">
      <c r="A4" s="193"/>
      <c r="B4" s="193"/>
      <c r="C4" s="195"/>
      <c r="D4" s="200"/>
      <c r="E4" s="201"/>
      <c r="F4" s="202"/>
      <c r="G4" s="193"/>
      <c r="H4" s="200"/>
      <c r="I4" s="201"/>
      <c r="J4" s="202"/>
      <c r="K4" s="193"/>
      <c r="L4" s="195"/>
    </row>
    <row r="5" spans="1:12" x14ac:dyDescent="0.25">
      <c r="A5" s="193"/>
      <c r="B5" s="193"/>
      <c r="C5" s="195"/>
      <c r="D5" s="203"/>
      <c r="E5" s="204"/>
      <c r="F5" s="205"/>
      <c r="G5" s="193"/>
      <c r="H5" s="203"/>
      <c r="I5" s="204"/>
      <c r="J5" s="205"/>
      <c r="K5" s="193"/>
      <c r="L5" s="195"/>
    </row>
    <row r="6" spans="1:12" ht="24.75" customHeight="1" x14ac:dyDescent="0.25">
      <c r="A6" s="193"/>
      <c r="B6" s="193"/>
      <c r="C6" s="195"/>
      <c r="D6" s="189" t="s">
        <v>4</v>
      </c>
      <c r="E6" s="189" t="s">
        <v>6</v>
      </c>
      <c r="F6" s="189" t="s">
        <v>5</v>
      </c>
      <c r="G6" s="193"/>
      <c r="H6" s="189" t="s">
        <v>24</v>
      </c>
      <c r="I6" s="189" t="s">
        <v>7</v>
      </c>
      <c r="J6" s="189" t="s">
        <v>117</v>
      </c>
      <c r="K6" s="193"/>
      <c r="L6" s="195"/>
    </row>
    <row r="7" spans="1:12" ht="36" customHeight="1" x14ac:dyDescent="0.25">
      <c r="A7" s="190"/>
      <c r="B7" s="190"/>
      <c r="C7" s="196"/>
      <c r="D7" s="190"/>
      <c r="E7" s="190"/>
      <c r="F7" s="190"/>
      <c r="G7" s="190"/>
      <c r="H7" s="190"/>
      <c r="I7" s="190"/>
      <c r="J7" s="190"/>
      <c r="K7" s="190"/>
      <c r="L7" s="196"/>
    </row>
    <row r="8" spans="1:12" ht="18" customHeight="1" x14ac:dyDescent="0.25">
      <c r="A8" s="6">
        <v>1</v>
      </c>
      <c r="B8" s="6">
        <v>2</v>
      </c>
      <c r="C8" s="6">
        <v>3</v>
      </c>
      <c r="D8" s="6">
        <v>4</v>
      </c>
      <c r="E8" s="6">
        <v>5</v>
      </c>
      <c r="F8" s="6">
        <v>6</v>
      </c>
      <c r="G8" s="6">
        <v>7</v>
      </c>
      <c r="H8" s="6">
        <v>8</v>
      </c>
      <c r="I8" s="6">
        <v>9</v>
      </c>
      <c r="J8" s="6">
        <v>10</v>
      </c>
      <c r="K8" s="6">
        <v>11</v>
      </c>
      <c r="L8" s="6">
        <v>12</v>
      </c>
    </row>
    <row r="9" spans="1:12" ht="52.5" customHeight="1" x14ac:dyDescent="0.25">
      <c r="A9" s="208" t="s">
        <v>0</v>
      </c>
      <c r="B9" s="11" t="s">
        <v>15</v>
      </c>
      <c r="C9" s="87">
        <v>2273639.33</v>
      </c>
      <c r="D9" s="87"/>
      <c r="E9" s="87">
        <v>24446.25</v>
      </c>
      <c r="F9" s="87"/>
      <c r="G9" s="87">
        <f>SUM(D9:F9)</f>
        <v>24446.25</v>
      </c>
      <c r="H9" s="87"/>
      <c r="I9" s="87"/>
      <c r="J9" s="87"/>
      <c r="K9" s="87">
        <f>SUM(H9:J9)</f>
        <v>0</v>
      </c>
      <c r="L9" s="87">
        <f>(C9+G9-K9)</f>
        <v>2298085.58</v>
      </c>
    </row>
    <row r="10" spans="1:12" ht="52.5" customHeight="1" x14ac:dyDescent="0.25">
      <c r="A10" s="209"/>
      <c r="B10" s="7" t="s">
        <v>16</v>
      </c>
      <c r="C10" s="87">
        <v>452462.84</v>
      </c>
      <c r="D10" s="87" t="s">
        <v>3</v>
      </c>
      <c r="E10" s="87">
        <v>24446.25</v>
      </c>
      <c r="F10" s="87"/>
      <c r="G10" s="87">
        <f>SUM(D10:F10)</f>
        <v>24446.25</v>
      </c>
      <c r="H10" s="87" t="s">
        <v>3</v>
      </c>
      <c r="I10" s="87" t="s">
        <v>3</v>
      </c>
      <c r="J10" s="87" t="s">
        <v>3</v>
      </c>
      <c r="K10" s="87">
        <f>SUM(H10:J10)</f>
        <v>0</v>
      </c>
      <c r="L10" s="87">
        <f>(C10+G10-K10)</f>
        <v>476909.09</v>
      </c>
    </row>
    <row r="11" spans="1:12" ht="52.5" customHeight="1" x14ac:dyDescent="0.25">
      <c r="A11" s="206" t="s">
        <v>65</v>
      </c>
      <c r="B11" s="207"/>
      <c r="C11" s="88">
        <f>C9</f>
        <v>2273639.33</v>
      </c>
      <c r="D11" s="88">
        <f t="shared" ref="D11:L11" si="0">D9</f>
        <v>0</v>
      </c>
      <c r="E11" s="88">
        <f t="shared" si="0"/>
        <v>24446.25</v>
      </c>
      <c r="F11" s="88">
        <f t="shared" si="0"/>
        <v>0</v>
      </c>
      <c r="G11" s="88">
        <f t="shared" si="0"/>
        <v>24446.25</v>
      </c>
      <c r="H11" s="88">
        <f t="shared" si="0"/>
        <v>0</v>
      </c>
      <c r="I11" s="88">
        <f t="shared" si="0"/>
        <v>0</v>
      </c>
      <c r="J11" s="88">
        <f t="shared" si="0"/>
        <v>0</v>
      </c>
      <c r="K11" s="88">
        <f t="shared" si="0"/>
        <v>0</v>
      </c>
      <c r="L11" s="88">
        <f t="shared" si="0"/>
        <v>2298085.58</v>
      </c>
    </row>
    <row r="12" spans="1:12" ht="18.75" x14ac:dyDescent="0.3">
      <c r="A12" s="9"/>
      <c r="B12" s="9"/>
      <c r="C12" s="10"/>
      <c r="D12" s="10"/>
      <c r="E12" s="10"/>
      <c r="F12" s="10"/>
      <c r="G12" s="10"/>
      <c r="H12" s="10"/>
      <c r="I12" s="10"/>
      <c r="J12" s="10"/>
      <c r="K12" s="10"/>
      <c r="L12" s="10"/>
    </row>
    <row r="13" spans="1:12" ht="47.25" customHeight="1" x14ac:dyDescent="0.25">
      <c r="A13" s="189" t="s">
        <v>63</v>
      </c>
      <c r="B13" s="189" t="s">
        <v>64</v>
      </c>
      <c r="C13" s="194" t="s">
        <v>25</v>
      </c>
      <c r="D13" s="212" t="s">
        <v>39</v>
      </c>
      <c r="E13" s="213"/>
      <c r="F13" s="214"/>
      <c r="G13" s="197" t="s">
        <v>8</v>
      </c>
      <c r="H13" s="210" t="s">
        <v>38</v>
      </c>
      <c r="I13" s="210"/>
      <c r="J13" s="210"/>
      <c r="K13" s="197" t="s">
        <v>9</v>
      </c>
      <c r="L13" s="189" t="s">
        <v>10</v>
      </c>
    </row>
    <row r="14" spans="1:12" ht="68.25" customHeight="1" x14ac:dyDescent="0.25">
      <c r="A14" s="193"/>
      <c r="B14" s="193"/>
      <c r="C14" s="196"/>
      <c r="D14" s="11" t="s">
        <v>26</v>
      </c>
      <c r="E14" s="11" t="s">
        <v>27</v>
      </c>
      <c r="F14" s="11" t="s">
        <v>118</v>
      </c>
      <c r="G14" s="190"/>
      <c r="H14" s="70" t="s">
        <v>24</v>
      </c>
      <c r="I14" s="70" t="s">
        <v>7</v>
      </c>
      <c r="J14" s="70" t="s">
        <v>117</v>
      </c>
      <c r="K14" s="193"/>
      <c r="L14" s="193"/>
    </row>
    <row r="15" spans="1:12" ht="18" x14ac:dyDescent="0.25">
      <c r="A15" s="193"/>
      <c r="B15" s="193"/>
      <c r="C15" s="12">
        <v>13</v>
      </c>
      <c r="D15" s="12">
        <v>14</v>
      </c>
      <c r="E15" s="12">
        <v>15</v>
      </c>
      <c r="F15" s="12">
        <v>16</v>
      </c>
      <c r="G15" s="13">
        <v>17</v>
      </c>
      <c r="H15" s="14">
        <v>18</v>
      </c>
      <c r="I15" s="14">
        <v>19</v>
      </c>
      <c r="J15" s="14">
        <v>20</v>
      </c>
      <c r="K15" s="14">
        <v>21</v>
      </c>
      <c r="L15" s="8">
        <v>22</v>
      </c>
    </row>
    <row r="16" spans="1:12" ht="52.5" customHeight="1" x14ac:dyDescent="0.25">
      <c r="A16" s="208" t="s">
        <v>0</v>
      </c>
      <c r="B16" s="71" t="s">
        <v>15</v>
      </c>
      <c r="C16" s="88">
        <v>1276240.3500000001</v>
      </c>
      <c r="D16" s="88"/>
      <c r="E16" s="88">
        <v>382359.4</v>
      </c>
      <c r="F16" s="88"/>
      <c r="G16" s="88">
        <f>SUM(D16:F16)</f>
        <v>382359.4</v>
      </c>
      <c r="H16" s="89"/>
      <c r="I16" s="89"/>
      <c r="J16" s="89"/>
      <c r="K16" s="89">
        <f>SUM(H16:J16)</f>
        <v>0</v>
      </c>
      <c r="L16" s="88">
        <f>(C16+G16-K16)</f>
        <v>1658599.75</v>
      </c>
    </row>
    <row r="17" spans="1:12" ht="52.5" customHeight="1" x14ac:dyDescent="0.25">
      <c r="A17" s="211"/>
      <c r="B17" s="15" t="s">
        <v>17</v>
      </c>
      <c r="C17" s="88">
        <v>823777.51</v>
      </c>
      <c r="D17" s="88"/>
      <c r="E17" s="88">
        <v>357913.15</v>
      </c>
      <c r="F17" s="88"/>
      <c r="G17" s="88">
        <f t="shared" ref="G17:G18" si="1">SUM(D17:F17)</f>
        <v>357913.15</v>
      </c>
      <c r="H17" s="89"/>
      <c r="I17" s="89"/>
      <c r="J17" s="89"/>
      <c r="K17" s="89">
        <f>SUM(H17:J17)</f>
        <v>0</v>
      </c>
      <c r="L17" s="88">
        <f>(C17+G17-K17)</f>
        <v>1181690.6600000001</v>
      </c>
    </row>
    <row r="18" spans="1:12" ht="52.5" customHeight="1" x14ac:dyDescent="0.25">
      <c r="A18" s="209"/>
      <c r="B18" s="65" t="s">
        <v>18</v>
      </c>
      <c r="C18" s="88">
        <v>452462.84</v>
      </c>
      <c r="D18" s="88"/>
      <c r="E18" s="88">
        <v>24446.25</v>
      </c>
      <c r="F18" s="88"/>
      <c r="G18" s="88">
        <f t="shared" si="1"/>
        <v>24446.25</v>
      </c>
      <c r="H18" s="90"/>
      <c r="I18" s="90"/>
      <c r="J18" s="90"/>
      <c r="K18" s="89">
        <f>SUM(H18:J18)</f>
        <v>0</v>
      </c>
      <c r="L18" s="88">
        <f>(C18+G18-K18)</f>
        <v>476909.09</v>
      </c>
    </row>
    <row r="19" spans="1:12" ht="52.5" customHeight="1" x14ac:dyDescent="0.25">
      <c r="A19" s="206" t="s">
        <v>66</v>
      </c>
      <c r="B19" s="207"/>
      <c r="C19" s="88">
        <f>C16</f>
        <v>1276240.3500000001</v>
      </c>
      <c r="D19" s="88">
        <f t="shared" ref="D19:L19" si="2">D16</f>
        <v>0</v>
      </c>
      <c r="E19" s="88">
        <f t="shared" si="2"/>
        <v>382359.4</v>
      </c>
      <c r="F19" s="88">
        <f t="shared" si="2"/>
        <v>0</v>
      </c>
      <c r="G19" s="88">
        <f t="shared" si="2"/>
        <v>382359.4</v>
      </c>
      <c r="H19" s="88">
        <f t="shared" si="2"/>
        <v>0</v>
      </c>
      <c r="I19" s="88">
        <f t="shared" si="2"/>
        <v>0</v>
      </c>
      <c r="J19" s="88">
        <f t="shared" si="2"/>
        <v>0</v>
      </c>
      <c r="K19" s="88">
        <f t="shared" si="2"/>
        <v>0</v>
      </c>
      <c r="L19" s="88">
        <f t="shared" si="2"/>
        <v>1658599.75</v>
      </c>
    </row>
    <row r="20" spans="1:12" ht="17.25" customHeight="1" x14ac:dyDescent="0.25">
      <c r="A20" s="16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</row>
    <row r="21" spans="1:12" ht="42" customHeight="1" x14ac:dyDescent="0.25">
      <c r="A21" s="193" t="s">
        <v>63</v>
      </c>
      <c r="B21" s="200" t="s">
        <v>64</v>
      </c>
      <c r="C21" s="218" t="s">
        <v>13</v>
      </c>
      <c r="D21" s="147" t="s">
        <v>36</v>
      </c>
      <c r="E21" s="148"/>
      <c r="F21" s="148"/>
      <c r="G21" s="148"/>
      <c r="H21" s="148"/>
      <c r="I21" s="148"/>
      <c r="J21" s="148"/>
      <c r="K21" s="149"/>
      <c r="L21" s="218" t="s">
        <v>14</v>
      </c>
    </row>
    <row r="22" spans="1:12" ht="32.25" customHeight="1" x14ac:dyDescent="0.25">
      <c r="A22" s="193"/>
      <c r="B22" s="200"/>
      <c r="C22" s="219"/>
      <c r="D22" s="150"/>
      <c r="E22" s="151"/>
      <c r="F22" s="151"/>
      <c r="G22" s="151"/>
      <c r="H22" s="151"/>
      <c r="I22" s="151"/>
      <c r="J22" s="151"/>
      <c r="K22" s="152"/>
      <c r="L22" s="219"/>
    </row>
    <row r="23" spans="1:12" ht="25.5" customHeight="1" x14ac:dyDescent="0.25">
      <c r="A23" s="193"/>
      <c r="B23" s="200"/>
      <c r="C23" s="72">
        <v>23</v>
      </c>
      <c r="D23" s="150"/>
      <c r="E23" s="151"/>
      <c r="F23" s="151"/>
      <c r="G23" s="151"/>
      <c r="H23" s="151"/>
      <c r="I23" s="151"/>
      <c r="J23" s="151"/>
      <c r="K23" s="152"/>
      <c r="L23" s="18">
        <v>24</v>
      </c>
    </row>
    <row r="24" spans="1:12" ht="52.5" customHeight="1" x14ac:dyDescent="0.25">
      <c r="A24" s="19" t="s">
        <v>0</v>
      </c>
      <c r="B24" s="11" t="s">
        <v>15</v>
      </c>
      <c r="C24" s="88">
        <f>C11-C19</f>
        <v>997398.98</v>
      </c>
      <c r="D24" s="150"/>
      <c r="E24" s="151"/>
      <c r="F24" s="151"/>
      <c r="G24" s="151"/>
      <c r="H24" s="151"/>
      <c r="I24" s="151"/>
      <c r="J24" s="151"/>
      <c r="K24" s="152"/>
      <c r="L24" s="88">
        <f>L11-L19</f>
        <v>639485.83000000007</v>
      </c>
    </row>
    <row r="25" spans="1:12" ht="52.5" customHeight="1" x14ac:dyDescent="0.35">
      <c r="A25" s="206" t="s">
        <v>66</v>
      </c>
      <c r="B25" s="220"/>
      <c r="C25" s="91">
        <f>C24</f>
        <v>997398.98</v>
      </c>
      <c r="D25" s="153"/>
      <c r="E25" s="154"/>
      <c r="F25" s="154"/>
      <c r="G25" s="154"/>
      <c r="H25" s="154"/>
      <c r="I25" s="154"/>
      <c r="J25" s="154"/>
      <c r="K25" s="155"/>
      <c r="L25" s="91">
        <f>L24</f>
        <v>639485.83000000007</v>
      </c>
    </row>
    <row r="26" spans="1:12" ht="56.25" customHeight="1" x14ac:dyDescent="0.25">
      <c r="A26" s="215" t="s">
        <v>119</v>
      </c>
      <c r="B26" s="216"/>
      <c r="C26" s="216"/>
      <c r="D26" s="216"/>
      <c r="E26" s="216"/>
      <c r="F26" s="216"/>
      <c r="G26" s="216"/>
      <c r="H26" s="216"/>
      <c r="I26" s="216"/>
      <c r="J26" s="216"/>
      <c r="K26" s="216"/>
      <c r="L26" s="216"/>
    </row>
    <row r="27" spans="1:12" ht="56.25" customHeight="1" x14ac:dyDescent="0.25">
      <c r="A27" s="215"/>
      <c r="B27" s="216"/>
      <c r="C27" s="216"/>
      <c r="D27" s="216"/>
      <c r="E27" s="216"/>
      <c r="F27" s="216"/>
      <c r="G27" s="216"/>
      <c r="H27" s="216"/>
      <c r="I27" s="216"/>
      <c r="J27" s="216"/>
      <c r="K27" s="216"/>
      <c r="L27" s="216"/>
    </row>
    <row r="28" spans="1:12" ht="56.25" customHeight="1" x14ac:dyDescent="0.25">
      <c r="A28" s="217"/>
      <c r="B28" s="217"/>
      <c r="C28" s="217"/>
      <c r="D28" s="217"/>
      <c r="E28" s="217"/>
      <c r="F28" s="217"/>
      <c r="G28" s="217"/>
      <c r="H28" s="217"/>
      <c r="I28" s="217"/>
      <c r="J28" s="217"/>
      <c r="K28" s="217"/>
      <c r="L28" s="217"/>
    </row>
  </sheetData>
  <mergeCells count="37">
    <mergeCell ref="A26:L26"/>
    <mergeCell ref="A27:L27"/>
    <mergeCell ref="A28:L28"/>
    <mergeCell ref="A21:A23"/>
    <mergeCell ref="B21:B23"/>
    <mergeCell ref="C21:C22"/>
    <mergeCell ref="D21:K25"/>
    <mergeCell ref="L21:L22"/>
    <mergeCell ref="A25:B25"/>
    <mergeCell ref="G13:G14"/>
    <mergeCell ref="H13:J13"/>
    <mergeCell ref="K13:K14"/>
    <mergeCell ref="L13:L14"/>
    <mergeCell ref="A16:A18"/>
    <mergeCell ref="C13:C14"/>
    <mergeCell ref="D13:F13"/>
    <mergeCell ref="A19:B19"/>
    <mergeCell ref="A9:A10"/>
    <mergeCell ref="A11:B11"/>
    <mergeCell ref="A13:A15"/>
    <mergeCell ref="B13:B15"/>
    <mergeCell ref="J6:J7"/>
    <mergeCell ref="A1:L1"/>
    <mergeCell ref="A2:L2"/>
    <mergeCell ref="A3:A7"/>
    <mergeCell ref="B3:B7"/>
    <mergeCell ref="C3:C7"/>
    <mergeCell ref="D3:F5"/>
    <mergeCell ref="G3:G7"/>
    <mergeCell ref="H3:J5"/>
    <mergeCell ref="K3:K7"/>
    <mergeCell ref="L3:L7"/>
    <mergeCell ref="D6:D7"/>
    <mergeCell ref="E6:E7"/>
    <mergeCell ref="F6:F7"/>
    <mergeCell ref="H6:H7"/>
    <mergeCell ref="I6:I7"/>
  </mergeCells>
  <pageMargins left="0.31496062992125984" right="0.31496062992125984" top="0.35433070866141736" bottom="0.35433070866141736" header="0.31496062992125984" footer="0.31496062992125984"/>
  <pageSetup paperSize="9" scale="5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9"/>
  <sheetViews>
    <sheetView workbookViewId="0">
      <selection activeCell="C7" sqref="C7:F9"/>
    </sheetView>
  </sheetViews>
  <sheetFormatPr defaultRowHeight="15" x14ac:dyDescent="0.25"/>
  <cols>
    <col min="1" max="1" width="21.5703125" customWidth="1"/>
    <col min="2" max="2" width="21.28515625" customWidth="1"/>
    <col min="3" max="3" width="24.5703125" customWidth="1"/>
    <col min="4" max="4" width="22.7109375" customWidth="1"/>
    <col min="5" max="5" width="24.5703125" customWidth="1"/>
    <col min="6" max="6" width="28.28515625" customWidth="1"/>
  </cols>
  <sheetData>
    <row r="1" spans="1:6" ht="34.5" customHeight="1" x14ac:dyDescent="0.4">
      <c r="A1" s="221" t="s">
        <v>69</v>
      </c>
      <c r="B1" s="222"/>
      <c r="C1" s="222"/>
      <c r="D1" s="222"/>
      <c r="E1" s="222"/>
      <c r="F1" s="222"/>
    </row>
    <row r="2" spans="1:6" ht="108" customHeight="1" x14ac:dyDescent="0.25">
      <c r="A2" s="223" t="s">
        <v>67</v>
      </c>
      <c r="B2" s="223"/>
      <c r="C2" s="223"/>
      <c r="D2" s="223"/>
      <c r="E2" s="223"/>
      <c r="F2" s="223"/>
    </row>
    <row r="3" spans="1:6" ht="60.75" customHeight="1" x14ac:dyDescent="0.25">
      <c r="A3" s="224" t="s">
        <v>44</v>
      </c>
      <c r="B3" s="224" t="s">
        <v>50</v>
      </c>
      <c r="C3" s="224" t="s">
        <v>48</v>
      </c>
      <c r="D3" s="227" t="s">
        <v>49</v>
      </c>
      <c r="E3" s="228"/>
      <c r="F3" s="231" t="s">
        <v>43</v>
      </c>
    </row>
    <row r="4" spans="1:6" x14ac:dyDescent="0.25">
      <c r="A4" s="225"/>
      <c r="B4" s="225"/>
      <c r="C4" s="225"/>
      <c r="D4" s="229"/>
      <c r="E4" s="230"/>
      <c r="F4" s="232"/>
    </row>
    <row r="5" spans="1:6" ht="51" customHeight="1" x14ac:dyDescent="0.25">
      <c r="A5" s="226"/>
      <c r="B5" s="226"/>
      <c r="C5" s="226"/>
      <c r="D5" s="35" t="s">
        <v>45</v>
      </c>
      <c r="E5" s="35" t="s">
        <v>46</v>
      </c>
      <c r="F5" s="73" t="s">
        <v>47</v>
      </c>
    </row>
    <row r="6" spans="1:6" ht="32.25" customHeight="1" x14ac:dyDescent="0.25">
      <c r="A6" s="21">
        <v>1</v>
      </c>
      <c r="B6" s="21">
        <v>2</v>
      </c>
      <c r="C6" s="21">
        <v>3</v>
      </c>
      <c r="D6" s="21">
        <v>4</v>
      </c>
      <c r="E6" s="21">
        <v>5</v>
      </c>
      <c r="F6" s="21">
        <v>6</v>
      </c>
    </row>
    <row r="7" spans="1:6" ht="34.5" customHeight="1" x14ac:dyDescent="0.25">
      <c r="A7" s="36" t="s">
        <v>41</v>
      </c>
      <c r="B7" s="36">
        <v>4</v>
      </c>
      <c r="C7" s="92">
        <v>154836.46</v>
      </c>
      <c r="D7" s="92"/>
      <c r="E7" s="92"/>
      <c r="F7" s="93">
        <f>(C7+D7-E7)</f>
        <v>154836.46</v>
      </c>
    </row>
    <row r="8" spans="1:6" ht="34.5" customHeight="1" x14ac:dyDescent="0.25">
      <c r="A8" s="36" t="s">
        <v>1</v>
      </c>
      <c r="B8" s="36">
        <v>6</v>
      </c>
      <c r="C8" s="92">
        <v>31992.95</v>
      </c>
      <c r="D8" s="92"/>
      <c r="E8" s="92"/>
      <c r="F8" s="93">
        <f>(C8+D8-E8)</f>
        <v>31992.95</v>
      </c>
    </row>
    <row r="9" spans="1:6" ht="37.5" customHeight="1" x14ac:dyDescent="0.25">
      <c r="A9" s="36" t="s">
        <v>127</v>
      </c>
      <c r="B9" s="36">
        <v>8</v>
      </c>
      <c r="C9" s="92">
        <v>7930</v>
      </c>
      <c r="D9" s="92"/>
      <c r="E9" s="92"/>
      <c r="F9" s="93">
        <f>(C9+D9-E9)</f>
        <v>7930</v>
      </c>
    </row>
  </sheetData>
  <mergeCells count="7">
    <mergeCell ref="A1:F1"/>
    <mergeCell ref="A2:F2"/>
    <mergeCell ref="A3:A5"/>
    <mergeCell ref="B3:B5"/>
    <mergeCell ref="C3:C5"/>
    <mergeCell ref="D3:E4"/>
    <mergeCell ref="F3:F4"/>
  </mergeCells>
  <pageMargins left="0.31496062992125984" right="0.31496062992125984" top="0.35433070866141736" bottom="0.35433070866141736" header="0.31496062992125984" footer="0.31496062992125984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11"/>
  <sheetViews>
    <sheetView topLeftCell="A4" workbookViewId="0">
      <selection activeCell="M7" sqref="M7"/>
    </sheetView>
  </sheetViews>
  <sheetFormatPr defaultRowHeight="15" x14ac:dyDescent="0.25"/>
  <cols>
    <col min="1" max="1" width="7.42578125" customWidth="1"/>
    <col min="2" max="2" width="46" customWidth="1"/>
    <col min="3" max="3" width="23.140625" customWidth="1"/>
    <col min="4" max="4" width="20.85546875" customWidth="1"/>
    <col min="5" max="5" width="22.5703125" customWidth="1"/>
    <col min="6" max="6" width="21.85546875" customWidth="1"/>
    <col min="7" max="7" width="22.5703125" customWidth="1"/>
    <col min="8" max="8" width="28.28515625" customWidth="1"/>
  </cols>
  <sheetData>
    <row r="1" spans="1:8" ht="34.5" customHeight="1" x14ac:dyDescent="0.4">
      <c r="A1" s="221" t="s">
        <v>70</v>
      </c>
      <c r="B1" s="222"/>
      <c r="C1" s="222"/>
      <c r="D1" s="222"/>
      <c r="E1" s="222"/>
      <c r="F1" s="222"/>
      <c r="G1" s="222"/>
      <c r="H1" s="222"/>
    </row>
    <row r="2" spans="1:8" ht="82.5" customHeight="1" x14ac:dyDescent="0.25">
      <c r="A2" s="223" t="s">
        <v>71</v>
      </c>
      <c r="B2" s="223"/>
      <c r="C2" s="223"/>
      <c r="D2" s="237"/>
      <c r="E2" s="237"/>
      <c r="F2" s="237"/>
      <c r="G2" s="237"/>
      <c r="H2" s="223"/>
    </row>
    <row r="3" spans="1:8" ht="60.75" customHeight="1" x14ac:dyDescent="0.25">
      <c r="A3" s="122" t="s">
        <v>135</v>
      </c>
      <c r="B3" s="122" t="s">
        <v>72</v>
      </c>
      <c r="C3" s="130" t="s">
        <v>73</v>
      </c>
      <c r="D3" s="144" t="s">
        <v>49</v>
      </c>
      <c r="E3" s="144"/>
      <c r="F3" s="144"/>
      <c r="G3" s="144"/>
      <c r="H3" s="238" t="s">
        <v>74</v>
      </c>
    </row>
    <row r="4" spans="1:8" ht="29.25" customHeight="1" x14ac:dyDescent="0.25">
      <c r="A4" s="126"/>
      <c r="B4" s="126"/>
      <c r="C4" s="126"/>
      <c r="D4" s="240" t="s">
        <v>136</v>
      </c>
      <c r="E4" s="136" t="s">
        <v>137</v>
      </c>
      <c r="F4" s="137"/>
      <c r="G4" s="138"/>
      <c r="H4" s="239"/>
    </row>
    <row r="5" spans="1:8" ht="51" customHeight="1" x14ac:dyDescent="0.25">
      <c r="A5" s="123"/>
      <c r="B5" s="123"/>
      <c r="C5" s="123"/>
      <c r="D5" s="241"/>
      <c r="E5" s="21" t="s">
        <v>75</v>
      </c>
      <c r="F5" s="21" t="s">
        <v>76</v>
      </c>
      <c r="G5" s="115" t="s">
        <v>77</v>
      </c>
      <c r="H5" s="110" t="s">
        <v>78</v>
      </c>
    </row>
    <row r="6" spans="1:8" ht="19.5" customHeight="1" x14ac:dyDescent="0.25">
      <c r="A6" s="21">
        <v>1</v>
      </c>
      <c r="B6" s="21">
        <v>2</v>
      </c>
      <c r="C6" s="21">
        <v>3</v>
      </c>
      <c r="D6" s="21">
        <v>4</v>
      </c>
      <c r="E6" s="21">
        <v>5</v>
      </c>
      <c r="F6" s="21">
        <v>6</v>
      </c>
      <c r="G6" s="21">
        <v>7</v>
      </c>
      <c r="H6" s="21">
        <v>8</v>
      </c>
    </row>
    <row r="7" spans="1:8" ht="77.25" customHeight="1" x14ac:dyDescent="0.25">
      <c r="A7" s="233" t="s">
        <v>41</v>
      </c>
      <c r="B7" s="94" t="s">
        <v>140</v>
      </c>
      <c r="C7" s="95">
        <v>68237092.180000007</v>
      </c>
      <c r="D7" s="95">
        <v>1290428.3400000001</v>
      </c>
      <c r="E7" s="95"/>
      <c r="F7" s="95"/>
      <c r="G7" s="95">
        <f>E7+F7</f>
        <v>0</v>
      </c>
      <c r="H7" s="96">
        <f>(C7+D7-G7)</f>
        <v>69527520.520000011</v>
      </c>
    </row>
    <row r="8" spans="1:8" ht="66" customHeight="1" x14ac:dyDescent="0.25">
      <c r="A8" s="234"/>
      <c r="B8" s="94" t="s">
        <v>141</v>
      </c>
      <c r="C8" s="112">
        <v>80392049.079999998</v>
      </c>
      <c r="D8" s="112">
        <v>2072274.92</v>
      </c>
      <c r="E8" s="112"/>
      <c r="F8" s="112"/>
      <c r="G8" s="95">
        <f t="shared" ref="G8:G10" si="0">E8+F8</f>
        <v>0</v>
      </c>
      <c r="H8" s="97">
        <f>(C8+D8-G8)</f>
        <v>82464324</v>
      </c>
    </row>
    <row r="9" spans="1:8" ht="57.75" customHeight="1" x14ac:dyDescent="0.25">
      <c r="A9" s="235" t="s">
        <v>1</v>
      </c>
      <c r="B9" s="99" t="s">
        <v>138</v>
      </c>
      <c r="C9" s="114">
        <v>491235.21</v>
      </c>
      <c r="D9" s="113"/>
      <c r="E9" s="116"/>
      <c r="F9" s="111"/>
      <c r="G9" s="95">
        <f t="shared" si="0"/>
        <v>0</v>
      </c>
      <c r="H9" s="97">
        <f t="shared" ref="H9:H11" si="1">(C9+D9-G9)</f>
        <v>491235.21</v>
      </c>
    </row>
    <row r="10" spans="1:8" ht="57.75" customHeight="1" x14ac:dyDescent="0.25">
      <c r="A10" s="236"/>
      <c r="B10" s="99" t="s">
        <v>139</v>
      </c>
      <c r="C10" s="98">
        <v>436471</v>
      </c>
      <c r="D10" s="98">
        <v>36879</v>
      </c>
      <c r="E10" s="98"/>
      <c r="F10" s="98"/>
      <c r="G10" s="95">
        <f t="shared" si="0"/>
        <v>0</v>
      </c>
      <c r="H10" s="97">
        <f t="shared" si="1"/>
        <v>473350</v>
      </c>
    </row>
    <row r="11" spans="1:8" ht="41.25" customHeight="1" x14ac:dyDescent="0.3">
      <c r="A11" s="42"/>
      <c r="B11" s="109" t="s">
        <v>65</v>
      </c>
      <c r="C11" s="117">
        <f>SUM(C7:C10)</f>
        <v>149556847.47</v>
      </c>
      <c r="D11" s="117">
        <f t="shared" ref="D11:G11" si="2">SUM(D7:D10)</f>
        <v>3399582.26</v>
      </c>
      <c r="E11" s="117">
        <f t="shared" si="2"/>
        <v>0</v>
      </c>
      <c r="F11" s="117">
        <f t="shared" si="2"/>
        <v>0</v>
      </c>
      <c r="G11" s="117">
        <f t="shared" si="2"/>
        <v>0</v>
      </c>
      <c r="H11" s="118">
        <f t="shared" si="1"/>
        <v>152956429.72999999</v>
      </c>
    </row>
  </sheetData>
  <mergeCells count="11">
    <mergeCell ref="A7:A8"/>
    <mergeCell ref="A9:A10"/>
    <mergeCell ref="A1:H1"/>
    <mergeCell ref="A2:H2"/>
    <mergeCell ref="A3:A5"/>
    <mergeCell ref="B3:B5"/>
    <mergeCell ref="C3:C5"/>
    <mergeCell ref="D3:G3"/>
    <mergeCell ref="H3:H4"/>
    <mergeCell ref="D4:D5"/>
    <mergeCell ref="E4:G4"/>
  </mergeCells>
  <pageMargins left="0.31496062992125984" right="0.31496062992125984" top="0.35433070866141736" bottom="0.35433070866141736" header="0.31496062992125984" footer="0.31496062992125984"/>
  <pageSetup paperSize="9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9"/>
  <sheetViews>
    <sheetView topLeftCell="A4" workbookViewId="0">
      <selection activeCell="J8" sqref="J8"/>
    </sheetView>
  </sheetViews>
  <sheetFormatPr defaultRowHeight="15" x14ac:dyDescent="0.25"/>
  <cols>
    <col min="1" max="1" width="7.42578125" customWidth="1"/>
    <col min="2" max="2" width="79" customWidth="1"/>
    <col min="3" max="3" width="64.140625" customWidth="1"/>
  </cols>
  <sheetData>
    <row r="1" spans="1:3" ht="34.5" customHeight="1" x14ac:dyDescent="0.4">
      <c r="A1" s="191" t="s">
        <v>79</v>
      </c>
      <c r="B1" s="216"/>
      <c r="C1" s="216"/>
    </row>
    <row r="2" spans="1:3" ht="82.5" customHeight="1" x14ac:dyDescent="0.25">
      <c r="A2" s="192" t="s">
        <v>88</v>
      </c>
      <c r="B2" s="192"/>
      <c r="C2" s="192"/>
    </row>
    <row r="3" spans="1:3" ht="60.75" customHeight="1" x14ac:dyDescent="0.25">
      <c r="A3" s="224" t="s">
        <v>44</v>
      </c>
      <c r="B3" s="224" t="s">
        <v>87</v>
      </c>
      <c r="C3" s="242" t="s">
        <v>80</v>
      </c>
    </row>
    <row r="4" spans="1:3" ht="16.5" customHeight="1" x14ac:dyDescent="0.25">
      <c r="A4" s="226"/>
      <c r="B4" s="226"/>
      <c r="C4" s="243"/>
    </row>
    <row r="5" spans="1:3" ht="19.5" customHeight="1" x14ac:dyDescent="0.25">
      <c r="A5" s="21">
        <v>1</v>
      </c>
      <c r="B5" s="21">
        <v>2</v>
      </c>
      <c r="C5" s="21">
        <v>3</v>
      </c>
    </row>
    <row r="6" spans="1:3" ht="228.75" customHeight="1" x14ac:dyDescent="0.25">
      <c r="A6" s="36" t="s">
        <v>41</v>
      </c>
      <c r="B6" s="39" t="s">
        <v>132</v>
      </c>
      <c r="C6" s="92" t="s">
        <v>142</v>
      </c>
    </row>
    <row r="7" spans="1:3" ht="85.5" customHeight="1" x14ac:dyDescent="0.25">
      <c r="A7" s="41" t="s">
        <v>42</v>
      </c>
      <c r="B7" s="40" t="s">
        <v>133</v>
      </c>
      <c r="C7" s="119">
        <v>10997455.99</v>
      </c>
    </row>
    <row r="8" spans="1:3" ht="102.75" customHeight="1" x14ac:dyDescent="0.3">
      <c r="A8" s="42" t="s">
        <v>2</v>
      </c>
      <c r="B8" s="108" t="s">
        <v>134</v>
      </c>
      <c r="C8" s="120" t="s">
        <v>143</v>
      </c>
    </row>
    <row r="9" spans="1:3" ht="41.25" customHeight="1" x14ac:dyDescent="0.3">
      <c r="A9" s="42"/>
      <c r="B9" s="43" t="s">
        <v>66</v>
      </c>
      <c r="C9" s="121">
        <f>SUM(C6:C8)</f>
        <v>10997455.99</v>
      </c>
    </row>
  </sheetData>
  <mergeCells count="5">
    <mergeCell ref="A1:C1"/>
    <mergeCell ref="A2:C2"/>
    <mergeCell ref="A3:A4"/>
    <mergeCell ref="B3:B4"/>
    <mergeCell ref="C3:C4"/>
  </mergeCells>
  <pageMargins left="0.31496062992125984" right="0.31496062992125984" top="0.35433070866141736" bottom="0.35433070866141736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12"/>
  <sheetViews>
    <sheetView tabSelected="1" topLeftCell="A7" workbookViewId="0">
      <selection activeCell="D23" sqref="D23"/>
    </sheetView>
  </sheetViews>
  <sheetFormatPr defaultRowHeight="15" x14ac:dyDescent="0.25"/>
  <cols>
    <col min="1" max="1" width="7.42578125" customWidth="1"/>
    <col min="2" max="2" width="70.7109375" customWidth="1"/>
    <col min="3" max="3" width="50.7109375" customWidth="1"/>
  </cols>
  <sheetData>
    <row r="1" spans="1:6" ht="34.5" customHeight="1" x14ac:dyDescent="0.4">
      <c r="A1" s="191" t="s">
        <v>122</v>
      </c>
      <c r="B1" s="216"/>
      <c r="C1" s="216"/>
    </row>
    <row r="2" spans="1:6" ht="54" customHeight="1" x14ac:dyDescent="0.25">
      <c r="A2" s="246" t="s">
        <v>129</v>
      </c>
      <c r="B2" s="246"/>
      <c r="C2" s="246"/>
    </row>
    <row r="3" spans="1:6" ht="60.75" customHeight="1" x14ac:dyDescent="0.25">
      <c r="A3" s="225" t="s">
        <v>44</v>
      </c>
      <c r="B3" s="225" t="s">
        <v>120</v>
      </c>
      <c r="C3" s="247" t="s">
        <v>121</v>
      </c>
    </row>
    <row r="4" spans="1:6" ht="19.5" customHeight="1" x14ac:dyDescent="0.25">
      <c r="A4" s="226"/>
      <c r="B4" s="226"/>
      <c r="C4" s="243"/>
    </row>
    <row r="5" spans="1:6" ht="19.5" customHeight="1" x14ac:dyDescent="0.25">
      <c r="A5" s="21">
        <v>1</v>
      </c>
      <c r="B5" s="21">
        <v>2</v>
      </c>
      <c r="C5" s="21">
        <v>3</v>
      </c>
    </row>
    <row r="6" spans="1:6" ht="40.5" customHeight="1" x14ac:dyDescent="0.25">
      <c r="A6" s="100" t="s">
        <v>41</v>
      </c>
      <c r="B6" s="101" t="s">
        <v>123</v>
      </c>
      <c r="C6" s="102">
        <v>13675398.99</v>
      </c>
    </row>
    <row r="7" spans="1:6" ht="41.25" customHeight="1" x14ac:dyDescent="0.25">
      <c r="A7" s="103" t="s">
        <v>42</v>
      </c>
      <c r="B7" s="104" t="s">
        <v>124</v>
      </c>
      <c r="C7" s="105">
        <v>111483.49</v>
      </c>
    </row>
    <row r="8" spans="1:6" ht="41.25" customHeight="1" x14ac:dyDescent="0.25">
      <c r="A8" s="248" t="s">
        <v>65</v>
      </c>
      <c r="B8" s="249"/>
      <c r="C8" s="106">
        <f>SUM(C6:C7)</f>
        <v>13786882.48</v>
      </c>
    </row>
    <row r="9" spans="1:6" ht="51" customHeight="1" x14ac:dyDescent="0.25">
      <c r="A9" s="245" t="s">
        <v>125</v>
      </c>
      <c r="B9" s="245"/>
      <c r="C9" s="245"/>
    </row>
    <row r="10" spans="1:6" x14ac:dyDescent="0.25">
      <c r="A10" s="5" t="s">
        <v>128</v>
      </c>
      <c r="B10" s="1"/>
    </row>
    <row r="11" spans="1:6" ht="102.75" customHeight="1" x14ac:dyDescent="0.25">
      <c r="B11" s="244" t="s">
        <v>131</v>
      </c>
      <c r="C11" s="244"/>
      <c r="D11" s="244"/>
    </row>
    <row r="12" spans="1:6" ht="30.75" customHeight="1" x14ac:dyDescent="0.25">
      <c r="B12" s="244" t="s">
        <v>130</v>
      </c>
      <c r="C12" s="244"/>
      <c r="D12" s="244"/>
      <c r="E12" s="107"/>
      <c r="F12" s="107"/>
    </row>
  </sheetData>
  <mergeCells count="9">
    <mergeCell ref="B11:D11"/>
    <mergeCell ref="B12:D12"/>
    <mergeCell ref="A9:C9"/>
    <mergeCell ref="A1:C1"/>
    <mergeCell ref="A2:C2"/>
    <mergeCell ref="A3:A4"/>
    <mergeCell ref="B3:B4"/>
    <mergeCell ref="C3:C4"/>
    <mergeCell ref="A8:B8"/>
  </mergeCells>
  <pageMargins left="0.31496062992125984" right="0.31496062992125984" top="0.35433070866141736" bottom="0.35433070866141736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II.1. 1.1. 011</vt:lpstr>
      <vt:lpstr>II.1. 1.1. 013,014</vt:lpstr>
      <vt:lpstr>II.1. 1.1. WNiP</vt:lpstr>
      <vt:lpstr>II.1. 1.5.</vt:lpstr>
      <vt:lpstr>II.1. 1.7.</vt:lpstr>
      <vt:lpstr>II.1. 1.14.</vt:lpstr>
      <vt:lpstr>II.1. 1.15.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2019-05-08T09:01:17Z</dcterms:modified>
</cp:coreProperties>
</file>